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.parekh\Desktop\Jenny\Net Equalised Sales Calculator\Dec-23\"/>
    </mc:Choice>
  </mc:AlternateContent>
  <xr:revisionPtr revIDLastSave="0" documentId="13_ncr:1_{B171EC70-5870-4C7E-AB74-4A2CEFCE6A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t Sales Calulator" sheetId="1" r:id="rId1"/>
  </sheets>
  <definedNames>
    <definedName name="Category">'Net Sales Calulator'!$N$2:$N$14</definedName>
    <definedName name="Focus_Funds">'Net Sales Calulator'!$O$2:$O$64</definedName>
    <definedName name="MF_Finder_Debt_Funds">'Net Sales Calulator'!$S$2:$S$64</definedName>
    <definedName name="MF_Finder_Eligible_Funds">'Net Sales Calulator'!$P$2:$P$65</definedName>
    <definedName name="MF_Finder_Gold_Funds">'Net Sales Calulator'!$U$2:$U$64</definedName>
    <definedName name="MF_Finder_Hybrid_Funds">'Net Sales Calulator'!$R$2:$R$64</definedName>
    <definedName name="MF_Finder_Liquid_Funds">'Net Sales Calulator'!$T$2:$T$64</definedName>
    <definedName name="MF_Finder_SIP_Only_Funds">'Net Sales Calulator'!$Q$2:$Q$64</definedName>
    <definedName name="Non_Recommended_Debt_Funds">'Net Sales Calulator'!$Y$2:$Y$64</definedName>
    <definedName name="Non_Recommended_Equity_Funds">'Net Sales Calulator'!$W$2:$W$65</definedName>
    <definedName name="Non_Recommended_Hybrid_Funds">'Net Sales Calulator'!$X$2:$X$64</definedName>
    <definedName name="Non_Recommended_Index">'Net Sales Calulator'!$V$1:$V$65</definedName>
    <definedName name="Non_Recommended_Index_Funds">'Net Sales Calulator'!$V$1:$V$65</definedName>
    <definedName name="Non_Recommended_Index_Funds_Exceptions">'Net Sales Calulator'!$V$2:$V$65</definedName>
    <definedName name="Non_Recommended_Others">'Net Sales Calulator'!$AA$2:$AA$64</definedName>
    <definedName name="Non_Recommended_Solution_Oriented_Funds">'Net Sales Calulator'!$Z$2:$Z$64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G41" i="1"/>
  <c r="H8" i="1" s="1"/>
  <c r="E41" i="1"/>
  <c r="H7" i="1" s="1"/>
  <c r="H12" i="1"/>
  <c r="F12" i="1"/>
  <c r="H41" i="1" l="1"/>
  <c r="H9" i="1" s="1"/>
  <c r="F41" i="1"/>
  <c r="H5" i="1" l="1"/>
</calcChain>
</file>

<file path=xl/sharedStrings.xml><?xml version="1.0" encoding="utf-8"?>
<sst xmlns="http://schemas.openxmlformats.org/spreadsheetml/2006/main" count="1092" uniqueCount="258">
  <si>
    <t>Category:</t>
  </si>
  <si>
    <t>Focus_Funds:</t>
  </si>
  <si>
    <t>Focus_Funds</t>
  </si>
  <si>
    <t>Kotak Equity Opportunities Fund</t>
  </si>
  <si>
    <t>Multi Cap Fund</t>
  </si>
  <si>
    <t>Overnight Fund</t>
  </si>
  <si>
    <t>Conservative Hybrid Fund</t>
  </si>
  <si>
    <t>Retirement Fund</t>
  </si>
  <si>
    <t>Index Fund</t>
  </si>
  <si>
    <t>Large Cap Fund</t>
  </si>
  <si>
    <t>Liquid Fund</t>
  </si>
  <si>
    <t>Balanced Hybrid Fund</t>
  </si>
  <si>
    <t>Children’s Fund</t>
  </si>
  <si>
    <t>ETFs</t>
  </si>
  <si>
    <t>Large &amp; Mid Cap Fund</t>
  </si>
  <si>
    <t>Ultra Short Duration Fund</t>
  </si>
  <si>
    <t>Aggressive Hybrid Fund</t>
  </si>
  <si>
    <t>-</t>
  </si>
  <si>
    <t>SBI Large &amp; Midcap Fund</t>
  </si>
  <si>
    <t>Mid Cap Fund</t>
  </si>
  <si>
    <t>Low Duration Fund</t>
  </si>
  <si>
    <t>Dynamic Asset Allocation or
Balanced Advantage</t>
  </si>
  <si>
    <t>FMPs</t>
  </si>
  <si>
    <t>Small cap Fund</t>
  </si>
  <si>
    <t>Money Market Fund</t>
  </si>
  <si>
    <t>Multi Asset Allocation</t>
  </si>
  <si>
    <t>Dividend Yield Fund</t>
  </si>
  <si>
    <t>Short Duration Fund</t>
  </si>
  <si>
    <t>Arbitrage Fund</t>
  </si>
  <si>
    <t>Kotak Bluechip Fund</t>
  </si>
  <si>
    <t>Value Fund</t>
  </si>
  <si>
    <t>Medium Duration Fund</t>
  </si>
  <si>
    <t>Equity Savings</t>
  </si>
  <si>
    <t>Kotak Small Cap Fund</t>
  </si>
  <si>
    <t>Contra Fund</t>
  </si>
  <si>
    <t>Medium to Long Duration Fund</t>
  </si>
  <si>
    <t>Focused Fund</t>
  </si>
  <si>
    <t>Long Duration Fund</t>
  </si>
  <si>
    <t>Sectoral/ Thematic</t>
  </si>
  <si>
    <t>Dynamic Bond</t>
  </si>
  <si>
    <t>ELSS</t>
  </si>
  <si>
    <t>Corporate Bond Fund</t>
  </si>
  <si>
    <t>Credit Risk Fund</t>
  </si>
  <si>
    <t>Banking and PSU Fund</t>
  </si>
  <si>
    <t>Gilt Fund</t>
  </si>
  <si>
    <t>Gilt Fund with 10 year constant duration</t>
  </si>
  <si>
    <t>Edelweiss Mid Cap Fund</t>
  </si>
  <si>
    <t>HDFC Small Cap Fund</t>
  </si>
  <si>
    <t>Mirae Asset Tax Saver Fund</t>
  </si>
  <si>
    <t>Mirae Asset Hybrid - Equity Fund</t>
  </si>
  <si>
    <t>HDFC Hybrid Equity Fund</t>
  </si>
  <si>
    <t>Mirae Asset Emerging Bluechip Fund</t>
  </si>
  <si>
    <t>SBI Small Cap Fund</t>
  </si>
  <si>
    <t>ICICI Prudential Equity Savings Fund</t>
  </si>
  <si>
    <t>INTERNAL</t>
  </si>
  <si>
    <t>Net Equalised Sales Calculator</t>
  </si>
  <si>
    <t>Net Equalised Sales Credit</t>
  </si>
  <si>
    <t>Total Gross Sales for the period</t>
  </si>
  <si>
    <t>Total Net Sales for the period</t>
  </si>
  <si>
    <t>Inflow (in Rs.)</t>
  </si>
  <si>
    <t>Equalised Inflow (in Rs.)</t>
  </si>
  <si>
    <t>Outflow (in Rs.)</t>
  </si>
  <si>
    <t>Equalised Outflow (in Rs)</t>
  </si>
  <si>
    <t>Total</t>
  </si>
  <si>
    <t>Category</t>
  </si>
  <si>
    <t>Scheme Name/ MF Category</t>
  </si>
  <si>
    <t>Sr No.</t>
  </si>
  <si>
    <t>Non_Recommended_Equity_Funds:</t>
  </si>
  <si>
    <t>Non_Recommended_Hybrid_Funds:</t>
  </si>
  <si>
    <t>Non_Recommended_Debt_Funds:</t>
  </si>
  <si>
    <t>Non_Recommended_Solution_Oriented_Funds:</t>
  </si>
  <si>
    <t>Non_Recommended_Others:</t>
  </si>
  <si>
    <t>Non_Recommended_Equity_Funds</t>
  </si>
  <si>
    <t>Non_Recommended_Debt_Funds</t>
  </si>
  <si>
    <t>Non_Recommended_Hybrid_Funds</t>
  </si>
  <si>
    <t>Non_Recommended_Solution_Oriented_Funds</t>
  </si>
  <si>
    <t>Non_Recommended_Others</t>
  </si>
  <si>
    <t>MF_Finder_Debt_Funds:</t>
  </si>
  <si>
    <t>MF_Finder_Liquid_Funds:</t>
  </si>
  <si>
    <t>MF_Finder_Gold_Funds:</t>
  </si>
  <si>
    <t>MF_Finder_Eligible_Funds:</t>
  </si>
  <si>
    <t>MF_Finder_SIP_Only_Funds:</t>
  </si>
  <si>
    <t>MF_Finder_Hybrid_Funds:</t>
  </si>
  <si>
    <t>MF_Finder_Eligible_Funds</t>
  </si>
  <si>
    <t>MF_Finder_SIP_Only_Funds</t>
  </si>
  <si>
    <t>MF_Finder_Hybrid_Funds</t>
  </si>
  <si>
    <t>MF_Finder_Debt_Funds</t>
  </si>
  <si>
    <t>MF_Finder_Liquid_Funds</t>
  </si>
  <si>
    <t>MF_Finder_Gold_Funds</t>
  </si>
  <si>
    <t>Total Outflows for the period</t>
  </si>
  <si>
    <t>eg.</t>
  </si>
  <si>
    <t>Step 1. select category</t>
  </si>
  <si>
    <t>Step 2. Select Scheme/ Category Name</t>
  </si>
  <si>
    <t>Step 3. Input amount</t>
  </si>
  <si>
    <t>Nippon India Small Cap Fund</t>
  </si>
  <si>
    <t>Aditya Birla Sun Life Corporate Bond Fund</t>
  </si>
  <si>
    <t>ICICI Prudential Corporate Bond Fund</t>
  </si>
  <si>
    <t>ICICI Prudential Liquid Fund</t>
  </si>
  <si>
    <t>SBI Gold Fund</t>
  </si>
  <si>
    <t>Kotak Debt Hybrid Fund</t>
  </si>
  <si>
    <t>ICICI Prudential Balanced Advantage Fund</t>
  </si>
  <si>
    <t>Kotak Equity Hybrid Fund</t>
  </si>
  <si>
    <t>Kotak Bond Short Term Fund</t>
  </si>
  <si>
    <t>HDFC Ultra Short Term Fund</t>
  </si>
  <si>
    <t>Nippon India Gold Savings Fund</t>
  </si>
  <si>
    <t>ICICI Prudential Focused Equity Fund</t>
  </si>
  <si>
    <t>Tata Large &amp; Mid Cap Fund</t>
  </si>
  <si>
    <t>DSP Small Cap Fund</t>
  </si>
  <si>
    <t>Edelweiss Large &amp; Mid Cap Fund</t>
  </si>
  <si>
    <t>Kotak Emerging Equity Fund</t>
  </si>
  <si>
    <t>UTI Flexi Cap Fund</t>
  </si>
  <si>
    <t>Aditya Birla Sun Life Flexi Cap Fund</t>
  </si>
  <si>
    <t>DSP Flexi Cap Fund</t>
  </si>
  <si>
    <t>Flexi Cap Fund</t>
  </si>
  <si>
    <t>SBI Flexicap Fund</t>
  </si>
  <si>
    <t>Kotak Balanced Advantage Fund</t>
  </si>
  <si>
    <t>ICICI Prudential Value Discovery Fund</t>
  </si>
  <si>
    <t>Aditya Birla Sun Life Balanced Advantage Fund</t>
  </si>
  <si>
    <t>SBI Magnum Equity ESG Fund</t>
  </si>
  <si>
    <t>ICICI Prudential ESG Fund</t>
  </si>
  <si>
    <t>Aditya Birla Sun Life ESG Fund</t>
  </si>
  <si>
    <t>Kotak ESG Opportunities Fund</t>
  </si>
  <si>
    <t>FoFs (Domestic)</t>
  </si>
  <si>
    <t>FoFs (Overseas)</t>
  </si>
  <si>
    <t>Nippon India Value Fund</t>
  </si>
  <si>
    <t>Index Fund (Exception)</t>
  </si>
  <si>
    <t>Axis Nifty 100 Index Fund</t>
  </si>
  <si>
    <t>Motilal Oswal Nifty Next 50 Index Fund</t>
  </si>
  <si>
    <t>Motilal Oswal S&amp;P 500 Index Fund</t>
  </si>
  <si>
    <t>NIPPON INDIA NIFTY SMALL CAP 250 INDEX FUND</t>
  </si>
  <si>
    <t>Nippon India Nifty 50 Value 20 Index Fund</t>
  </si>
  <si>
    <t>Nippon India Nifty Midcap 150 Index Index Fund</t>
  </si>
  <si>
    <t>Non_Recommended_Index_Funds_Exceptions</t>
  </si>
  <si>
    <t>HDFC Large and Mid Cap Fund</t>
  </si>
  <si>
    <t>Kotak Corporate Bond Fund</t>
  </si>
  <si>
    <t xml:space="preserve">ICICI Prudential Regular Gold Savings Fund (FOF) </t>
  </si>
  <si>
    <t>SBI Magnum Mid Cap Fund</t>
  </si>
  <si>
    <t>HDFC Balanced Advantage Fund</t>
  </si>
  <si>
    <t>SBI Conservative Hybrid Fund</t>
  </si>
  <si>
    <t>ICICI Prudential Equity &amp; Debt Fund</t>
  </si>
  <si>
    <t>Baroda BNP Paribas India Consumption Fund</t>
  </si>
  <si>
    <t>Baroda BNP Paribas Aggressive Hybrid Fund</t>
  </si>
  <si>
    <t>Baroda BNP Paribas Balanced Advantage Fund</t>
  </si>
  <si>
    <t>Baroda BNP Paribas Mid Cap Fund</t>
  </si>
  <si>
    <t>Baroda BNP Paribas Banking &amp; Financial Services Fund</t>
  </si>
  <si>
    <t>Baroda BNP Paribas Business Cycle Fund</t>
  </si>
  <si>
    <t>Nippon India Focused Equity Fund</t>
  </si>
  <si>
    <t>Edelweiss Small Cap Fund</t>
  </si>
  <si>
    <t>Invesco India ESG Equity Fund</t>
  </si>
  <si>
    <t>Mirae Asset Equity Savings Fund</t>
  </si>
  <si>
    <t>HDFC Short Term Debt Fund</t>
  </si>
  <si>
    <t>Aditya Birla Sun Life Low Duration Fund</t>
  </si>
  <si>
    <t>Baroda BNP Paribas Liquid Fund</t>
  </si>
  <si>
    <t>UTI Mid Cap Fund</t>
  </si>
  <si>
    <t>UTI Value Opportunities Fund</t>
  </si>
  <si>
    <t>Tata Balanced Advantage Fund</t>
  </si>
  <si>
    <t>Sundaram Focused Fund</t>
  </si>
  <si>
    <t>Mirae Asset Focused Fund</t>
  </si>
  <si>
    <t>Aditya Birla Sun Life Regular Savings Fund</t>
  </si>
  <si>
    <t>Tata Digital India Fund</t>
  </si>
  <si>
    <t>Motilal Oswal Large &amp; Midcap Fund</t>
  </si>
  <si>
    <t>Tata Small cap Fund</t>
  </si>
  <si>
    <t>Motilal Oswal Midcap Fund</t>
  </si>
  <si>
    <t>Mirae Asset Mid Cap Fund</t>
  </si>
  <si>
    <t>HDFC Equity Savings Fund</t>
  </si>
  <si>
    <t>SBI Short Term Debt Fund</t>
  </si>
  <si>
    <t>SBI Magnum Ultra Short Duration Fund</t>
  </si>
  <si>
    <t>Nippon India Liquid Fund</t>
  </si>
  <si>
    <t>HDFC Liquid Fund</t>
  </si>
  <si>
    <t>Aditya Birla Sun Life Nifty 50 Equal Weight Index Fund</t>
  </si>
  <si>
    <t>Aditya Birla Sun Life Nifty 150 Midcap Index Fund</t>
  </si>
  <si>
    <t>Aditya Birla Sun Life Nifty 50 Smallcap Index Fund</t>
  </si>
  <si>
    <t>Axis Nifty Smallcap 50 Index Fund</t>
  </si>
  <si>
    <t>Axis Nifty Midcap 50 Index Fund</t>
  </si>
  <si>
    <t>Edelweiss Large &amp; Midcap Index Fund</t>
  </si>
  <si>
    <t>Edelweiss MSCI India Domestic &amp; World Healthcare 45 Index Fund</t>
  </si>
  <si>
    <t>Edelweiss Nifty 100 Quality 30 Index Fund</t>
  </si>
  <si>
    <t>Motilal Oswal Nifty Bank Fund</t>
  </si>
  <si>
    <t>Motilal Oswal Nifty Midcap 150 Fund</t>
  </si>
  <si>
    <t>Motilal Oswal S&amp;P BSE Financials ex Bank 30 Index Fund</t>
  </si>
  <si>
    <t>Motilal Oswal S&amp;P BSE Quality Index Fund</t>
  </si>
  <si>
    <t>Motilal Oswal S&amp;P BSE Enhanced Value Index Fund</t>
  </si>
  <si>
    <t>Motilal Oswal Nifty 500 Fund</t>
  </si>
  <si>
    <t>Motilal Oswal Nifty Small cap 250 Fund</t>
  </si>
  <si>
    <t>Motilal Oswal Nifty 200 Momentum 30 Index Fund</t>
  </si>
  <si>
    <t>Motilal Oswal MSCI EFAE Top 100 Select Index Fund</t>
  </si>
  <si>
    <t>Motilal Oswal S &amp; P BSE low Volatility Index Fund</t>
  </si>
  <si>
    <t>NIPPON INDIA NIFTY ALPHA LOW VOLATILITY 30 INDEX FUND</t>
  </si>
  <si>
    <t>SBI Nifty Next 50 Index Fund</t>
  </si>
  <si>
    <t>Nippon India Nifty Alpha Low Volatility 30 Index Fund</t>
  </si>
  <si>
    <t>ICICI Prudential Nifty Smallcap 250
Index Fund</t>
  </si>
  <si>
    <t>ICICI Prudential Nifty Midcap 150
Index Fund</t>
  </si>
  <si>
    <t>ICICI Prudential Nifty Bank Index Fund</t>
  </si>
  <si>
    <t>ICICI Prudential Nifty IT Index Fund</t>
  </si>
  <si>
    <t>ICICI Prudential Nifty 50 Equal Weight Index Fund</t>
  </si>
  <si>
    <t>ICICI Prudential Nifty Auto Index Fund</t>
  </si>
  <si>
    <t>Edelweiss Balanced Advantage Fund</t>
  </si>
  <si>
    <t>Baroda BNP Paribas Flexi Cap Fund</t>
  </si>
  <si>
    <t>Baroda BNP Paribas Focused Fund</t>
  </si>
  <si>
    <t>Baroda BNP Paribas Large &amp; Mid Cap Fund</t>
  </si>
  <si>
    <t>Canara Robeco Bluechip Equity Fund</t>
  </si>
  <si>
    <t>ICICI Prudential Bluechip Fund</t>
  </si>
  <si>
    <t>Baroda BNP Paribas Large Cap Fund</t>
  </si>
  <si>
    <t>Mirae Asset Large Cap Fund</t>
  </si>
  <si>
    <t>Tata Large Cap Fund</t>
  </si>
  <si>
    <t>Tata Hybrid Equity Fund</t>
  </si>
  <si>
    <t>Edelweiss Flexi Cap Fund</t>
  </si>
  <si>
    <t>HDFC Hybrid Debt Fund</t>
  </si>
  <si>
    <t>ICICI Prudential Regular Gold Savings Fund (FOF)</t>
  </si>
  <si>
    <t>Sundaram Equity Savings Fund</t>
  </si>
  <si>
    <t>ICICI Prudential Savings Fund</t>
  </si>
  <si>
    <t>HDFC Low Duration Fund</t>
  </si>
  <si>
    <t>Bandhan Corporate Bond Fund</t>
  </si>
  <si>
    <t>Bandhan Bond Fund - Short Term Plan</t>
  </si>
  <si>
    <t>Bandhan Sterling Value Fund</t>
  </si>
  <si>
    <t>Bandhan Balanced Advantage Fund</t>
  </si>
  <si>
    <t>HDFC Flexi Cap Fund</t>
  </si>
  <si>
    <t>Franklin India Focused Equity Fund</t>
  </si>
  <si>
    <t>Nippon India Growth Fund</t>
  </si>
  <si>
    <t>Invesco India Flexicap Fund</t>
  </si>
  <si>
    <t>HDFC Top 100 Fund</t>
  </si>
  <si>
    <t>ICICI Prudential Manufacturing Fund</t>
  </si>
  <si>
    <t>UTI Transportation and Logistics Fund</t>
  </si>
  <si>
    <t>ICICI Prudential Banking and Financial Services Fund</t>
  </si>
  <si>
    <t>SBI Banking &amp; Financial Services Fund</t>
  </si>
  <si>
    <t>SBI Magnum Global Fund</t>
  </si>
  <si>
    <t>SBI Contra Fund</t>
  </si>
  <si>
    <t>360 One Focused Equity Fund</t>
  </si>
  <si>
    <t>Franklin India Taxshield</t>
  </si>
  <si>
    <t>Bandhan Hybrid Equity Fund</t>
  </si>
  <si>
    <t>ICICI Prudential Multi Asset Allocation Fund</t>
  </si>
  <si>
    <t>HDFC Focused 30 Fund</t>
  </si>
  <si>
    <t>Franklin India Opportunities Fund</t>
  </si>
  <si>
    <t>Bandhan Emerging Business Fund</t>
  </si>
  <si>
    <t>Bandhan Core Equity Fund</t>
  </si>
  <si>
    <t>HSBC Value Fund</t>
  </si>
  <si>
    <t>Edelweiss Aggressive Hybrid Fund</t>
  </si>
  <si>
    <t>Mirae Asset Multi Cap Fund</t>
  </si>
  <si>
    <t>Mirae Balanced Advantage Fund</t>
  </si>
  <si>
    <t>Baroda BNP Paribas Small Cap Fund</t>
  </si>
  <si>
    <t>Baroda BNP Paribas Aqua Fund of Fund</t>
  </si>
  <si>
    <t>SBI Long Term Equity Fund</t>
  </si>
  <si>
    <t>Kotak ELSS Tax Saver Fund</t>
  </si>
  <si>
    <t>HSBC Flexi Cap Fund</t>
  </si>
  <si>
    <t>UTI Large Cap Fund</t>
  </si>
  <si>
    <t>Baroda BNP Paribas Value Fund</t>
  </si>
  <si>
    <t>UTI Aggressive Hybrid Fund</t>
  </si>
  <si>
    <t>Baroda BNP Paribas Multi cap Fund</t>
  </si>
  <si>
    <t>Franklin India Flexi cap Fund</t>
  </si>
  <si>
    <t>ICICI Prudential SmallCap Fund</t>
  </si>
  <si>
    <t>ICICI Prudential Large &amp; Mid cap Fund</t>
  </si>
  <si>
    <t>HDFC ELSS Taxsaver Fund</t>
  </si>
  <si>
    <t>Invesco India MidCap Fund</t>
  </si>
  <si>
    <t>Kotak Healthcare Fund</t>
  </si>
  <si>
    <t>White Oak Large &amp; Mid Cap Fund</t>
  </si>
  <si>
    <t>DSP ELSS Tax Saver Fund</t>
  </si>
  <si>
    <t>Bandhan ELSS Tax Saver Fund</t>
  </si>
  <si>
    <t>Baroda BNP Paribas ELSS Tax Saver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</si>
</sst>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40" fontId="1" fillId="0" borderId="0" xfId="0" applyNumberFormat="1" applyFont="1"/>
    <xf numFmtId="0" fontId="3" fillId="4" borderId="6" xfId="1" applyFont="1" applyFill="1" applyBorder="1" applyAlignment="1" applyProtection="1">
      <alignment wrapText="1"/>
    </xf>
    <xf numFmtId="39" fontId="4" fillId="0" borderId="6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5" fillId="0" borderId="4" xfId="0" applyFont="1" applyBorder="1"/>
    <xf numFmtId="0" fontId="8" fillId="0" borderId="0" xfId="0" applyFont="1" applyAlignment="1">
      <alignment horizontal="center"/>
    </xf>
    <xf numFmtId="0" fontId="5" fillId="0" borderId="5" xfId="0" applyFont="1" applyBorder="1"/>
    <xf numFmtId="0" fontId="1" fillId="0" borderId="0" xfId="0" applyFont="1"/>
    <xf numFmtId="0" fontId="9" fillId="0" borderId="0" xfId="0" applyFont="1"/>
    <xf numFmtId="40" fontId="9" fillId="0" borderId="0" xfId="0" applyNumberFormat="1" applyFont="1"/>
    <xf numFmtId="0" fontId="9" fillId="0" borderId="4" xfId="0" applyFont="1" applyBorder="1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0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/>
    <xf numFmtId="0" fontId="4" fillId="0" borderId="10" xfId="0" applyFont="1" applyBorder="1" applyAlignment="1">
      <alignment horizontal="right"/>
    </xf>
    <xf numFmtId="0" fontId="3" fillId="3" borderId="6" xfId="1" applyFont="1" applyFill="1" applyBorder="1" applyAlignment="1" applyProtection="1">
      <alignment wrapText="1"/>
    </xf>
    <xf numFmtId="39" fontId="4" fillId="3" borderId="6" xfId="0" applyNumberFormat="1" applyFont="1" applyFill="1" applyBorder="1" applyAlignment="1">
      <alignment horizontal="right"/>
    </xf>
    <xf numFmtId="0" fontId="4" fillId="0" borderId="10" xfId="0" applyFont="1" applyBorder="1"/>
    <xf numFmtId="39" fontId="4" fillId="4" borderId="6" xfId="0" applyNumberFormat="1" applyFont="1" applyFill="1" applyBorder="1"/>
    <xf numFmtId="39" fontId="4" fillId="4" borderId="6" xfId="0" applyNumberFormat="1" applyFont="1" applyFill="1" applyBorder="1" applyAlignment="1">
      <alignment horizontal="right"/>
    </xf>
    <xf numFmtId="0" fontId="5" fillId="0" borderId="10" xfId="0" applyFont="1" applyBorder="1"/>
    <xf numFmtId="39" fontId="9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wrapText="1"/>
    </xf>
    <xf numFmtId="39" fontId="5" fillId="0" borderId="8" xfId="0" applyNumberFormat="1" applyFont="1" applyBorder="1"/>
    <xf numFmtId="0" fontId="5" fillId="0" borderId="9" xfId="0" applyFont="1" applyBorder="1"/>
    <xf numFmtId="164" fontId="5" fillId="0" borderId="0" xfId="0" applyNumberFormat="1" applyFont="1"/>
    <xf numFmtId="9" fontId="6" fillId="0" borderId="0" xfId="0" applyNumberFormat="1" applyFont="1"/>
    <xf numFmtId="9" fontId="6" fillId="5" borderId="0" xfId="0" applyNumberFormat="1" applyFont="1" applyFill="1"/>
    <xf numFmtId="0" fontId="11" fillId="0" borderId="0" xfId="0" applyFont="1"/>
    <xf numFmtId="9" fontId="11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9" fontId="6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9"/>
  <sheetViews>
    <sheetView showGridLines="0" tabSelected="1" zoomScaleNormal="100" workbookViewId="0"/>
  </sheetViews>
  <sheetFormatPr defaultColWidth="9.1796875" defaultRowHeight="14.5" x14ac:dyDescent="0.35"/>
  <cols>
    <col min="1" max="1" width="4.1796875" style="4" customWidth="1"/>
    <col min="2" max="2" width="5.81640625" style="4" customWidth="1"/>
    <col min="3" max="3" width="28.453125" style="4" customWidth="1"/>
    <col min="4" max="4" width="37.54296875" style="4" customWidth="1"/>
    <col min="5" max="5" width="17.453125" style="4" bestFit="1" customWidth="1"/>
    <col min="6" max="6" width="22.81640625" style="4" bestFit="1" customWidth="1"/>
    <col min="7" max="7" width="17.453125" style="4" bestFit="1" customWidth="1"/>
    <col min="8" max="8" width="23.81640625" style="4" bestFit="1" customWidth="1"/>
    <col min="9" max="9" width="3.81640625" style="4" customWidth="1"/>
    <col min="10" max="10" width="9" style="4"/>
    <col min="11" max="11" width="8.81640625" style="4" customWidth="1"/>
    <col min="12" max="12" width="9" style="4"/>
    <col min="13" max="13" width="9.1796875" style="4"/>
    <col min="14" max="14" width="46" style="5" bestFit="1" customWidth="1"/>
    <col min="15" max="15" width="41.1796875" style="5" bestFit="1" customWidth="1"/>
    <col min="16" max="16" width="52" style="5" bestFit="1" customWidth="1"/>
    <col min="17" max="17" width="42.453125" style="5" bestFit="1" customWidth="1"/>
    <col min="18" max="22" width="42.453125" style="5" customWidth="1"/>
    <col min="23" max="23" width="32.81640625" style="5" bestFit="1" customWidth="1"/>
    <col min="24" max="24" width="45.81640625" style="5" bestFit="1" customWidth="1"/>
    <col min="25" max="25" width="37" style="5" bestFit="1" customWidth="1"/>
    <col min="26" max="26" width="44" style="5" bestFit="1" customWidth="1"/>
    <col min="27" max="27" width="26.81640625" style="5" bestFit="1" customWidth="1"/>
    <col min="28" max="30" width="9.1796875" style="5"/>
    <col min="31" max="31" width="45.81640625" style="5" bestFit="1" customWidth="1"/>
    <col min="32" max="32" width="9.1796875" style="5"/>
    <col min="33" max="75" width="9" style="4"/>
    <col min="76" max="16384" width="9.1796875" style="4"/>
  </cols>
  <sheetData>
    <row r="1" spans="1:32" ht="18.5" x14ac:dyDescent="0.45">
      <c r="H1" s="6" t="s">
        <v>54</v>
      </c>
      <c r="N1" s="5" t="s">
        <v>0</v>
      </c>
      <c r="O1" s="5" t="s">
        <v>1</v>
      </c>
      <c r="P1" s="5" t="s">
        <v>80</v>
      </c>
      <c r="Q1" s="5" t="s">
        <v>81</v>
      </c>
      <c r="R1" s="5" t="s">
        <v>82</v>
      </c>
      <c r="S1" s="5" t="s">
        <v>77</v>
      </c>
      <c r="T1" s="5" t="s">
        <v>78</v>
      </c>
      <c r="U1" s="5" t="s">
        <v>79</v>
      </c>
      <c r="V1" s="5" t="s">
        <v>132</v>
      </c>
      <c r="W1" s="5" t="s">
        <v>67</v>
      </c>
      <c r="X1" s="5" t="s">
        <v>68</v>
      </c>
      <c r="Y1" s="5" t="s">
        <v>69</v>
      </c>
      <c r="Z1" s="5" t="s">
        <v>70</v>
      </c>
      <c r="AA1" s="5" t="s">
        <v>71</v>
      </c>
    </row>
    <row r="2" spans="1:32" ht="15" thickBot="1" x14ac:dyDescent="0.4">
      <c r="N2" s="5" t="s">
        <v>2</v>
      </c>
      <c r="O2" s="5" t="s">
        <v>105</v>
      </c>
      <c r="P2" s="5" t="s">
        <v>111</v>
      </c>
      <c r="Q2" s="5" t="s">
        <v>52</v>
      </c>
      <c r="R2" s="5" t="s">
        <v>149</v>
      </c>
      <c r="S2" s="5" t="s">
        <v>95</v>
      </c>
      <c r="T2" s="5" t="s">
        <v>97</v>
      </c>
      <c r="U2" s="5" t="s">
        <v>208</v>
      </c>
      <c r="V2" s="5" t="s">
        <v>169</v>
      </c>
      <c r="W2" s="5" t="s">
        <v>4</v>
      </c>
      <c r="X2" s="5" t="s">
        <v>6</v>
      </c>
      <c r="Y2" s="5" t="s">
        <v>5</v>
      </c>
      <c r="Z2" s="5" t="s">
        <v>7</v>
      </c>
      <c r="AA2" s="5" t="s">
        <v>8</v>
      </c>
      <c r="AE2" s="5" t="s">
        <v>105</v>
      </c>
      <c r="AF2" s="33">
        <v>1.2</v>
      </c>
    </row>
    <row r="3" spans="1:32" ht="23.5" x14ac:dyDescent="0.55000000000000004">
      <c r="B3" s="37" t="s">
        <v>55</v>
      </c>
      <c r="C3" s="38"/>
      <c r="D3" s="38"/>
      <c r="E3" s="38"/>
      <c r="F3" s="38"/>
      <c r="G3" s="38"/>
      <c r="H3" s="38"/>
      <c r="I3" s="39"/>
      <c r="N3" s="5" t="s">
        <v>83</v>
      </c>
      <c r="O3" s="5" t="s">
        <v>110</v>
      </c>
      <c r="P3" s="5" t="s">
        <v>243</v>
      </c>
      <c r="Q3" s="5" t="s">
        <v>107</v>
      </c>
      <c r="R3" s="5" t="s">
        <v>209</v>
      </c>
      <c r="S3" s="5" t="s">
        <v>134</v>
      </c>
      <c r="T3" s="5" t="s">
        <v>152</v>
      </c>
      <c r="U3" s="5" t="s">
        <v>98</v>
      </c>
      <c r="V3" s="5" t="s">
        <v>170</v>
      </c>
      <c r="W3" s="5" t="s">
        <v>113</v>
      </c>
      <c r="X3" s="5" t="s">
        <v>11</v>
      </c>
      <c r="Y3" s="5" t="s">
        <v>10</v>
      </c>
      <c r="Z3" s="5" t="s">
        <v>12</v>
      </c>
      <c r="AA3" s="5" t="s">
        <v>125</v>
      </c>
      <c r="AE3" s="5" t="s">
        <v>110</v>
      </c>
      <c r="AF3" s="33">
        <v>1.2</v>
      </c>
    </row>
    <row r="4" spans="1:32" ht="23.5" x14ac:dyDescent="0.55000000000000004">
      <c r="B4" s="7"/>
      <c r="C4" s="8"/>
      <c r="D4" s="8"/>
      <c r="E4" s="8"/>
      <c r="F4" s="8"/>
      <c r="G4" s="8"/>
      <c r="H4" s="8"/>
      <c r="I4" s="9"/>
      <c r="N4" s="5" t="s">
        <v>84</v>
      </c>
      <c r="O4" s="5" t="s">
        <v>47</v>
      </c>
      <c r="P4" s="5" t="s">
        <v>114</v>
      </c>
      <c r="Q4" s="5" t="s">
        <v>51</v>
      </c>
      <c r="R4" s="5" t="s">
        <v>53</v>
      </c>
      <c r="S4" s="5" t="s">
        <v>96</v>
      </c>
      <c r="T4" s="5" t="s">
        <v>167</v>
      </c>
      <c r="U4" s="5" t="s">
        <v>104</v>
      </c>
      <c r="V4" s="5" t="s">
        <v>171</v>
      </c>
      <c r="W4" s="5" t="s">
        <v>9</v>
      </c>
      <c r="X4" s="5" t="s">
        <v>16</v>
      </c>
      <c r="Y4" s="5" t="s">
        <v>15</v>
      </c>
      <c r="Z4" s="5" t="s">
        <v>17</v>
      </c>
      <c r="AA4" s="5" t="s">
        <v>13</v>
      </c>
      <c r="AE4" s="5" t="s">
        <v>47</v>
      </c>
      <c r="AF4" s="33">
        <v>1.2</v>
      </c>
    </row>
    <row r="5" spans="1:32" ht="21" x14ac:dyDescent="0.5">
      <c r="B5" s="7"/>
      <c r="C5" s="10" t="s">
        <v>56</v>
      </c>
      <c r="D5" s="10"/>
      <c r="H5" s="1">
        <f>F41-H41</f>
        <v>-35000</v>
      </c>
      <c r="I5" s="9"/>
      <c r="N5" s="5" t="s">
        <v>85</v>
      </c>
      <c r="O5" s="5" t="s">
        <v>140</v>
      </c>
      <c r="P5" s="5" t="s">
        <v>112</v>
      </c>
      <c r="Q5" s="5" t="s">
        <v>17</v>
      </c>
      <c r="R5" s="5" t="s">
        <v>164</v>
      </c>
      <c r="S5" s="5" t="s">
        <v>212</v>
      </c>
      <c r="T5" s="5" t="s">
        <v>168</v>
      </c>
      <c r="U5" s="5" t="s">
        <v>17</v>
      </c>
      <c r="V5" s="5" t="s">
        <v>126</v>
      </c>
      <c r="W5" s="5" t="s">
        <v>14</v>
      </c>
      <c r="X5" s="5" t="s">
        <v>21</v>
      </c>
      <c r="Y5" s="5" t="s">
        <v>20</v>
      </c>
      <c r="Z5" s="5" t="s">
        <v>17</v>
      </c>
      <c r="AA5" s="5" t="s">
        <v>122</v>
      </c>
      <c r="AE5" s="5" t="s">
        <v>140</v>
      </c>
      <c r="AF5" s="33">
        <v>1.2</v>
      </c>
    </row>
    <row r="6" spans="1:32" x14ac:dyDescent="0.35">
      <c r="B6" s="7"/>
      <c r="I6" s="9"/>
      <c r="N6" s="5" t="s">
        <v>86</v>
      </c>
      <c r="O6" s="5" t="s">
        <v>141</v>
      </c>
      <c r="P6" s="5" t="s">
        <v>197</v>
      </c>
      <c r="R6" s="5" t="s">
        <v>99</v>
      </c>
      <c r="S6" s="5" t="s">
        <v>213</v>
      </c>
      <c r="T6" s="5" t="s">
        <v>17</v>
      </c>
      <c r="U6" s="5" t="s">
        <v>17</v>
      </c>
      <c r="V6" s="5" t="s">
        <v>172</v>
      </c>
      <c r="W6" s="5" t="s">
        <v>19</v>
      </c>
      <c r="X6" s="5" t="s">
        <v>25</v>
      </c>
      <c r="Y6" s="5" t="s">
        <v>24</v>
      </c>
      <c r="Z6" s="5" t="s">
        <v>17</v>
      </c>
      <c r="AA6" s="5" t="s">
        <v>123</v>
      </c>
      <c r="AE6" s="5" t="s">
        <v>141</v>
      </c>
      <c r="AF6" s="33">
        <v>1.2</v>
      </c>
    </row>
    <row r="7" spans="1:32" x14ac:dyDescent="0.35">
      <c r="B7" s="7"/>
      <c r="C7" s="11" t="s">
        <v>57</v>
      </c>
      <c r="D7" s="11"/>
      <c r="H7" s="12">
        <f>E41</f>
        <v>15000</v>
      </c>
      <c r="I7" s="9"/>
      <c r="N7" s="5" t="s">
        <v>87</v>
      </c>
      <c r="O7" s="5" t="s">
        <v>142</v>
      </c>
      <c r="P7" s="5" t="s">
        <v>206</v>
      </c>
      <c r="Q7" s="5" t="s">
        <v>17</v>
      </c>
      <c r="R7" s="5" t="s">
        <v>158</v>
      </c>
      <c r="S7" s="5" t="s">
        <v>150</v>
      </c>
      <c r="T7" s="5" t="s">
        <v>17</v>
      </c>
      <c r="U7" s="5" t="s">
        <v>17</v>
      </c>
      <c r="V7" s="5" t="s">
        <v>173</v>
      </c>
      <c r="W7" s="5" t="s">
        <v>23</v>
      </c>
      <c r="X7" s="5" t="s">
        <v>28</v>
      </c>
      <c r="Y7" s="5" t="s">
        <v>27</v>
      </c>
      <c r="Z7" s="5" t="s">
        <v>17</v>
      </c>
      <c r="AA7" s="5" t="s">
        <v>22</v>
      </c>
      <c r="AE7" s="5" t="s">
        <v>142</v>
      </c>
      <c r="AF7" s="33">
        <v>1.2</v>
      </c>
    </row>
    <row r="8" spans="1:32" x14ac:dyDescent="0.35">
      <c r="B8" s="7"/>
      <c r="C8" s="11" t="s">
        <v>89</v>
      </c>
      <c r="D8" s="11"/>
      <c r="H8" s="12">
        <f>G41*-1</f>
        <v>-50000</v>
      </c>
      <c r="I8" s="9"/>
      <c r="N8" s="5" t="s">
        <v>88</v>
      </c>
      <c r="O8" s="5" t="s">
        <v>216</v>
      </c>
      <c r="P8" s="5" t="s">
        <v>146</v>
      </c>
      <c r="Q8" s="5" t="s">
        <v>17</v>
      </c>
      <c r="R8" s="5" t="s">
        <v>138</v>
      </c>
      <c r="S8" s="5" t="s">
        <v>165</v>
      </c>
      <c r="T8" s="5" t="s">
        <v>17</v>
      </c>
      <c r="U8" s="5" t="s">
        <v>17</v>
      </c>
      <c r="V8" s="5" t="s">
        <v>174</v>
      </c>
      <c r="W8" s="5" t="s">
        <v>26</v>
      </c>
      <c r="X8" s="5" t="s">
        <v>32</v>
      </c>
      <c r="Y8" s="5" t="s">
        <v>31</v>
      </c>
      <c r="Z8" s="5" t="s">
        <v>17</v>
      </c>
      <c r="AA8" s="5" t="s">
        <v>17</v>
      </c>
      <c r="AE8" s="5" t="s">
        <v>216</v>
      </c>
      <c r="AF8" s="33">
        <v>1.2</v>
      </c>
    </row>
    <row r="9" spans="1:32" x14ac:dyDescent="0.35">
      <c r="A9" s="11"/>
      <c r="B9" s="7"/>
      <c r="C9" s="11" t="s">
        <v>58</v>
      </c>
      <c r="D9" s="11"/>
      <c r="H9" s="12">
        <f>H7+H8</f>
        <v>-35000</v>
      </c>
      <c r="I9" s="9"/>
      <c r="N9" s="5" t="s">
        <v>132</v>
      </c>
      <c r="O9" s="5" t="s">
        <v>29</v>
      </c>
      <c r="P9" s="5" t="s">
        <v>156</v>
      </c>
      <c r="Q9" s="5" t="s">
        <v>17</v>
      </c>
      <c r="R9" s="5" t="s">
        <v>207</v>
      </c>
      <c r="S9" s="5" t="s">
        <v>102</v>
      </c>
      <c r="T9" s="5" t="s">
        <v>17</v>
      </c>
      <c r="U9" s="5" t="s">
        <v>17</v>
      </c>
      <c r="V9" s="5" t="s">
        <v>175</v>
      </c>
      <c r="W9" s="5" t="s">
        <v>30</v>
      </c>
      <c r="X9" s="5" t="s">
        <v>17</v>
      </c>
      <c r="Y9" s="5" t="s">
        <v>35</v>
      </c>
      <c r="Z9" s="5" t="s">
        <v>17</v>
      </c>
      <c r="AA9" s="5" t="s">
        <v>17</v>
      </c>
      <c r="AE9" s="5" t="s">
        <v>29</v>
      </c>
      <c r="AF9" s="33">
        <v>1.2</v>
      </c>
    </row>
    <row r="10" spans="1:32" ht="15" customHeight="1" x14ac:dyDescent="0.45">
      <c r="B10" s="13"/>
      <c r="C10" s="14"/>
      <c r="D10" s="14"/>
      <c r="E10" s="15"/>
      <c r="F10" s="15"/>
      <c r="G10" s="15"/>
      <c r="H10" s="15"/>
      <c r="I10" s="9"/>
      <c r="N10" s="5" t="s">
        <v>72</v>
      </c>
      <c r="O10" s="5" t="s">
        <v>106</v>
      </c>
      <c r="P10" s="5" t="s">
        <v>227</v>
      </c>
      <c r="Q10" s="5" t="s">
        <v>17</v>
      </c>
      <c r="R10" s="5" t="s">
        <v>17</v>
      </c>
      <c r="S10" s="5" t="s">
        <v>151</v>
      </c>
      <c r="T10" s="5" t="s">
        <v>17</v>
      </c>
      <c r="U10" s="5" t="s">
        <v>17</v>
      </c>
      <c r="V10" s="5" t="s">
        <v>176</v>
      </c>
      <c r="W10" s="5" t="s">
        <v>34</v>
      </c>
      <c r="X10" s="5" t="s">
        <v>17</v>
      </c>
      <c r="Y10" s="5" t="s">
        <v>37</v>
      </c>
      <c r="Z10" s="5" t="s">
        <v>17</v>
      </c>
      <c r="AA10" s="5" t="s">
        <v>17</v>
      </c>
      <c r="AE10" s="5" t="s">
        <v>106</v>
      </c>
      <c r="AF10" s="33">
        <v>1.2</v>
      </c>
    </row>
    <row r="11" spans="1:32" x14ac:dyDescent="0.35">
      <c r="B11" s="16" t="s">
        <v>66</v>
      </c>
      <c r="C11" s="17" t="s">
        <v>64</v>
      </c>
      <c r="D11" s="17" t="s">
        <v>65</v>
      </c>
      <c r="E11" s="18" t="s">
        <v>59</v>
      </c>
      <c r="F11" s="18" t="s">
        <v>60</v>
      </c>
      <c r="G11" s="18" t="s">
        <v>61</v>
      </c>
      <c r="H11" s="18" t="s">
        <v>62</v>
      </c>
      <c r="I11" s="19"/>
      <c r="N11" s="5" t="s">
        <v>73</v>
      </c>
      <c r="O11" s="5" t="s">
        <v>109</v>
      </c>
      <c r="P11" s="5" t="s">
        <v>157</v>
      </c>
      <c r="Q11" s="5" t="s">
        <v>17</v>
      </c>
      <c r="R11" s="5" t="s">
        <v>17</v>
      </c>
      <c r="S11" s="5" t="s">
        <v>210</v>
      </c>
      <c r="T11" s="5" t="s">
        <v>17</v>
      </c>
      <c r="U11" s="5" t="s">
        <v>17</v>
      </c>
      <c r="V11" s="5" t="s">
        <v>177</v>
      </c>
      <c r="W11" s="5" t="s">
        <v>36</v>
      </c>
      <c r="X11" s="5" t="s">
        <v>17</v>
      </c>
      <c r="Y11" s="5" t="s">
        <v>39</v>
      </c>
      <c r="Z11" s="5" t="s">
        <v>17</v>
      </c>
      <c r="AA11" s="5" t="s">
        <v>17</v>
      </c>
      <c r="AE11" s="5" t="s">
        <v>109</v>
      </c>
      <c r="AF11" s="33">
        <v>1.2</v>
      </c>
    </row>
    <row r="12" spans="1:32" x14ac:dyDescent="0.35">
      <c r="B12" s="20" t="s">
        <v>90</v>
      </c>
      <c r="C12" s="21" t="s">
        <v>91</v>
      </c>
      <c r="D12" s="21" t="s">
        <v>92</v>
      </c>
      <c r="E12" s="22" t="s">
        <v>93</v>
      </c>
      <c r="F12" s="22" t="str">
        <f t="shared" ref="F12:F40" si="0">IFERROR(((VLOOKUP(D12,$AE:$AF,2,0)*E12))," ")</f>
        <v xml:space="preserve"> </v>
      </c>
      <c r="G12" s="22" t="s">
        <v>93</v>
      </c>
      <c r="H12" s="22" t="str">
        <f>IFERROR(((VLOOKUP(D12,$AE:$AF,2,0)*#REF!))," ")</f>
        <v xml:space="preserve"> </v>
      </c>
      <c r="I12" s="9"/>
      <c r="N12" s="5" t="s">
        <v>74</v>
      </c>
      <c r="O12" s="5" t="s">
        <v>153</v>
      </c>
      <c r="P12" s="5" t="s">
        <v>198</v>
      </c>
      <c r="Q12" s="5" t="s">
        <v>17</v>
      </c>
      <c r="R12" s="5" t="s">
        <v>17</v>
      </c>
      <c r="S12" s="5" t="s">
        <v>211</v>
      </c>
      <c r="T12" s="5" t="s">
        <v>17</v>
      </c>
      <c r="U12" s="5" t="s">
        <v>17</v>
      </c>
      <c r="V12" s="5" t="s">
        <v>178</v>
      </c>
      <c r="W12" s="5" t="s">
        <v>38</v>
      </c>
      <c r="X12" s="5" t="s">
        <v>17</v>
      </c>
      <c r="Y12" s="5" t="s">
        <v>41</v>
      </c>
      <c r="Z12" s="5" t="s">
        <v>17</v>
      </c>
      <c r="AA12" s="5" t="s">
        <v>17</v>
      </c>
      <c r="AE12" s="5" t="s">
        <v>153</v>
      </c>
      <c r="AF12" s="33">
        <v>1.2</v>
      </c>
    </row>
    <row r="13" spans="1:32" x14ac:dyDescent="0.35">
      <c r="B13" s="23">
        <v>1</v>
      </c>
      <c r="C13" s="2" t="s">
        <v>2</v>
      </c>
      <c r="D13" s="2" t="s">
        <v>239</v>
      </c>
      <c r="E13" s="24">
        <v>10000</v>
      </c>
      <c r="F13" s="3">
        <f t="shared" si="0"/>
        <v>10000</v>
      </c>
      <c r="G13" s="25">
        <v>0</v>
      </c>
      <c r="H13" s="3">
        <f t="shared" ref="H13:H40" si="1">IFERROR(((VLOOKUP(D13,$AE:$AF,2,0)*G13))," ")</f>
        <v>0</v>
      </c>
      <c r="I13" s="9"/>
      <c r="N13" s="5" t="s">
        <v>75</v>
      </c>
      <c r="O13" s="5" t="s">
        <v>247</v>
      </c>
      <c r="P13" s="5" t="s">
        <v>231</v>
      </c>
      <c r="Q13" s="5" t="s">
        <v>17</v>
      </c>
      <c r="R13" s="5" t="s">
        <v>17</v>
      </c>
      <c r="S13" s="5" t="s">
        <v>103</v>
      </c>
      <c r="T13" s="5" t="s">
        <v>17</v>
      </c>
      <c r="U13" s="5" t="s">
        <v>17</v>
      </c>
      <c r="V13" s="5" t="s">
        <v>179</v>
      </c>
      <c r="W13" s="5" t="s">
        <v>40</v>
      </c>
      <c r="X13" s="5" t="s">
        <v>17</v>
      </c>
      <c r="Y13" s="5" t="s">
        <v>42</v>
      </c>
      <c r="Z13" s="5" t="s">
        <v>17</v>
      </c>
      <c r="AA13" s="5" t="s">
        <v>17</v>
      </c>
      <c r="AE13" s="5" t="s">
        <v>247</v>
      </c>
      <c r="AF13" s="33">
        <v>1.2</v>
      </c>
    </row>
    <row r="14" spans="1:32" x14ac:dyDescent="0.35">
      <c r="B14" s="23">
        <v>2</v>
      </c>
      <c r="C14" s="2" t="s">
        <v>83</v>
      </c>
      <c r="D14" s="2" t="s">
        <v>246</v>
      </c>
      <c r="E14" s="24">
        <v>5000</v>
      </c>
      <c r="F14" s="3">
        <f t="shared" si="0"/>
        <v>5000</v>
      </c>
      <c r="G14" s="25">
        <v>50000</v>
      </c>
      <c r="H14" s="3">
        <f t="shared" si="1"/>
        <v>50000</v>
      </c>
      <c r="I14" s="9"/>
      <c r="N14" s="5" t="s">
        <v>76</v>
      </c>
      <c r="O14" s="5" t="s">
        <v>159</v>
      </c>
      <c r="P14" s="5" t="s">
        <v>3</v>
      </c>
      <c r="Q14" s="5" t="s">
        <v>17</v>
      </c>
      <c r="R14" s="5" t="s">
        <v>17</v>
      </c>
      <c r="S14" s="5" t="s">
        <v>166</v>
      </c>
      <c r="T14" s="5" t="s">
        <v>17</v>
      </c>
      <c r="U14" s="5" t="s">
        <v>17</v>
      </c>
      <c r="V14" s="5" t="s">
        <v>180</v>
      </c>
      <c r="W14" s="5" t="s">
        <v>17</v>
      </c>
      <c r="X14" s="5" t="s">
        <v>17</v>
      </c>
      <c r="Y14" s="5" t="s">
        <v>43</v>
      </c>
      <c r="Z14" s="5" t="s">
        <v>17</v>
      </c>
      <c r="AA14" s="5" t="s">
        <v>17</v>
      </c>
      <c r="AE14" s="5" t="s">
        <v>159</v>
      </c>
      <c r="AF14" s="33">
        <v>1.2</v>
      </c>
    </row>
    <row r="15" spans="1:32" x14ac:dyDescent="0.35">
      <c r="B15" s="23">
        <v>3</v>
      </c>
      <c r="C15" s="2"/>
      <c r="D15" s="2"/>
      <c r="E15" s="24"/>
      <c r="F15" s="3" t="str">
        <f t="shared" si="0"/>
        <v xml:space="preserve"> </v>
      </c>
      <c r="G15" s="25"/>
      <c r="H15" s="3" t="str">
        <f t="shared" si="1"/>
        <v xml:space="preserve"> </v>
      </c>
      <c r="I15" s="9"/>
      <c r="O15" s="5" t="s">
        <v>154</v>
      </c>
      <c r="P15" s="5" t="s">
        <v>18</v>
      </c>
      <c r="Q15" s="5" t="s">
        <v>17</v>
      </c>
      <c r="R15" s="5" t="s">
        <v>17</v>
      </c>
      <c r="S15" s="5" t="s">
        <v>17</v>
      </c>
      <c r="T15" s="5" t="s">
        <v>17</v>
      </c>
      <c r="U15" s="5" t="s">
        <v>17</v>
      </c>
      <c r="V15" s="5" t="s">
        <v>181</v>
      </c>
      <c r="W15" s="5" t="s">
        <v>17</v>
      </c>
      <c r="X15" s="5" t="s">
        <v>17</v>
      </c>
      <c r="Y15" s="5" t="s">
        <v>44</v>
      </c>
      <c r="Z15" s="5" t="s">
        <v>17</v>
      </c>
      <c r="AA15" s="5" t="s">
        <v>17</v>
      </c>
      <c r="AE15" s="5" t="s">
        <v>154</v>
      </c>
      <c r="AF15" s="33">
        <v>1.2</v>
      </c>
    </row>
    <row r="16" spans="1:32" ht="18" customHeight="1" x14ac:dyDescent="0.5">
      <c r="A16" s="10"/>
      <c r="B16" s="23">
        <v>4</v>
      </c>
      <c r="C16" s="2"/>
      <c r="D16" s="2"/>
      <c r="E16" s="24"/>
      <c r="F16" s="3" t="str">
        <f t="shared" si="0"/>
        <v xml:space="preserve"> </v>
      </c>
      <c r="G16" s="25"/>
      <c r="H16" s="3" t="str">
        <f t="shared" si="1"/>
        <v xml:space="preserve"> </v>
      </c>
      <c r="I16" s="9"/>
      <c r="O16" s="5" t="s">
        <v>115</v>
      </c>
      <c r="P16" s="5" t="s">
        <v>108</v>
      </c>
      <c r="Q16" s="5" t="s">
        <v>17</v>
      </c>
      <c r="R16" s="5" t="s">
        <v>17</v>
      </c>
      <c r="S16" s="5" t="s">
        <v>17</v>
      </c>
      <c r="T16" s="5" t="s">
        <v>17</v>
      </c>
      <c r="U16" s="5" t="s">
        <v>17</v>
      </c>
      <c r="V16" s="5" t="s">
        <v>182</v>
      </c>
      <c r="W16" s="5" t="s">
        <v>17</v>
      </c>
      <c r="X16" s="5" t="s">
        <v>17</v>
      </c>
      <c r="Y16" s="5" t="s">
        <v>45</v>
      </c>
      <c r="Z16" s="5" t="s">
        <v>17</v>
      </c>
      <c r="AA16" s="5" t="s">
        <v>17</v>
      </c>
      <c r="AE16" s="5" t="s">
        <v>115</v>
      </c>
      <c r="AF16" s="33">
        <v>1.2</v>
      </c>
    </row>
    <row r="17" spans="1:32" x14ac:dyDescent="0.35">
      <c r="B17" s="23">
        <v>5</v>
      </c>
      <c r="C17" s="2"/>
      <c r="D17" s="2"/>
      <c r="E17" s="24"/>
      <c r="F17" s="3" t="str">
        <f t="shared" si="0"/>
        <v xml:space="preserve"> </v>
      </c>
      <c r="G17" s="25"/>
      <c r="H17" s="3" t="str">
        <f t="shared" si="1"/>
        <v xml:space="preserve"> </v>
      </c>
      <c r="I17" s="9"/>
      <c r="O17" s="5" t="s">
        <v>46</v>
      </c>
      <c r="P17" s="5" t="s">
        <v>199</v>
      </c>
      <c r="Q17" s="5" t="s">
        <v>17</v>
      </c>
      <c r="R17" s="5" t="s">
        <v>17</v>
      </c>
      <c r="S17" s="5" t="s">
        <v>17</v>
      </c>
      <c r="T17" s="5" t="s">
        <v>17</v>
      </c>
      <c r="U17" s="5" t="s">
        <v>17</v>
      </c>
      <c r="V17" s="5" t="s">
        <v>183</v>
      </c>
      <c r="W17" s="5" t="s">
        <v>17</v>
      </c>
      <c r="X17" s="5" t="s">
        <v>17</v>
      </c>
      <c r="Y17" s="5" t="s">
        <v>17</v>
      </c>
      <c r="Z17" s="5" t="s">
        <v>17</v>
      </c>
      <c r="AA17" s="5" t="s">
        <v>17</v>
      </c>
      <c r="AE17" s="5" t="s">
        <v>46</v>
      </c>
      <c r="AF17" s="33">
        <v>1.2</v>
      </c>
    </row>
    <row r="18" spans="1:32" x14ac:dyDescent="0.35">
      <c r="B18" s="23">
        <v>6</v>
      </c>
      <c r="C18" s="2"/>
      <c r="D18" s="2"/>
      <c r="E18" s="25"/>
      <c r="F18" s="3" t="str">
        <f t="shared" si="0"/>
        <v xml:space="preserve"> </v>
      </c>
      <c r="G18" s="25"/>
      <c r="H18" s="3" t="str">
        <f t="shared" si="1"/>
        <v xml:space="preserve"> </v>
      </c>
      <c r="I18" s="9"/>
      <c r="O18" s="5" t="s">
        <v>160</v>
      </c>
      <c r="P18" s="5" t="s">
        <v>220</v>
      </c>
      <c r="Q18" s="5" t="s">
        <v>17</v>
      </c>
      <c r="R18" s="5" t="s">
        <v>17</v>
      </c>
      <c r="S18" s="5" t="s">
        <v>17</v>
      </c>
      <c r="T18" s="5" t="s">
        <v>17</v>
      </c>
      <c r="U18" s="5" t="s">
        <v>17</v>
      </c>
      <c r="V18" s="5" t="s">
        <v>127</v>
      </c>
      <c r="W18" s="5" t="s">
        <v>17</v>
      </c>
      <c r="X18" s="5" t="s">
        <v>17</v>
      </c>
      <c r="Y18" s="5" t="s">
        <v>17</v>
      </c>
      <c r="Z18" s="5" t="s">
        <v>17</v>
      </c>
      <c r="AA18" s="5" t="s">
        <v>17</v>
      </c>
      <c r="AE18" s="5" t="s">
        <v>160</v>
      </c>
      <c r="AF18" s="33">
        <v>1.2</v>
      </c>
    </row>
    <row r="19" spans="1:32" x14ac:dyDescent="0.35">
      <c r="B19" s="23">
        <v>7</v>
      </c>
      <c r="C19" s="2"/>
      <c r="D19" s="2"/>
      <c r="E19" s="24"/>
      <c r="F19" s="3" t="str">
        <f t="shared" si="0"/>
        <v xml:space="preserve"> </v>
      </c>
      <c r="G19" s="25"/>
      <c r="H19" s="3" t="str">
        <f t="shared" si="1"/>
        <v xml:space="preserve"> </v>
      </c>
      <c r="I19" s="9"/>
      <c r="O19" s="5" t="s">
        <v>155</v>
      </c>
      <c r="P19" s="5" t="s">
        <v>200</v>
      </c>
      <c r="Q19" s="5" t="s">
        <v>17</v>
      </c>
      <c r="R19" s="5" t="s">
        <v>17</v>
      </c>
      <c r="S19" s="5" t="s">
        <v>17</v>
      </c>
      <c r="T19" s="5" t="s">
        <v>17</v>
      </c>
      <c r="U19" s="5" t="s">
        <v>17</v>
      </c>
      <c r="V19" s="5" t="s">
        <v>184</v>
      </c>
      <c r="W19" s="5" t="s">
        <v>17</v>
      </c>
      <c r="X19" s="5" t="s">
        <v>17</v>
      </c>
      <c r="Y19" s="5" t="s">
        <v>17</v>
      </c>
      <c r="Z19" s="5" t="s">
        <v>17</v>
      </c>
      <c r="AA19" s="5" t="s">
        <v>17</v>
      </c>
      <c r="AE19" s="5" t="s">
        <v>155</v>
      </c>
      <c r="AF19" s="33">
        <v>1.2</v>
      </c>
    </row>
    <row r="20" spans="1:32" x14ac:dyDescent="0.35">
      <c r="B20" s="23">
        <v>8</v>
      </c>
      <c r="C20" s="2"/>
      <c r="D20" s="2"/>
      <c r="E20" s="24"/>
      <c r="F20" s="3" t="str">
        <f t="shared" si="0"/>
        <v xml:space="preserve"> </v>
      </c>
      <c r="G20" s="25"/>
      <c r="H20" s="3" t="str">
        <f t="shared" si="1"/>
        <v xml:space="preserve"> </v>
      </c>
      <c r="I20" s="9"/>
      <c r="O20" s="5" t="s">
        <v>242</v>
      </c>
      <c r="P20" s="5" t="s">
        <v>201</v>
      </c>
      <c r="Q20" s="5" t="s">
        <v>17</v>
      </c>
      <c r="R20" s="5" t="s">
        <v>17</v>
      </c>
      <c r="S20" s="5" t="s">
        <v>17</v>
      </c>
      <c r="T20" s="5" t="s">
        <v>17</v>
      </c>
      <c r="U20" s="5" t="s">
        <v>17</v>
      </c>
      <c r="V20" s="5" t="s">
        <v>128</v>
      </c>
      <c r="W20" s="5" t="s">
        <v>17</v>
      </c>
      <c r="X20" s="5" t="s">
        <v>17</v>
      </c>
      <c r="Y20" s="5" t="s">
        <v>17</v>
      </c>
      <c r="Z20" s="5" t="s">
        <v>17</v>
      </c>
      <c r="AA20" s="5" t="s">
        <v>17</v>
      </c>
      <c r="AE20" s="5" t="s">
        <v>242</v>
      </c>
      <c r="AF20" s="33">
        <v>1.2</v>
      </c>
    </row>
    <row r="21" spans="1:32" x14ac:dyDescent="0.35">
      <c r="B21" s="23">
        <v>9</v>
      </c>
      <c r="C21" s="2"/>
      <c r="D21" s="2"/>
      <c r="E21" s="24"/>
      <c r="F21" s="3" t="str">
        <f t="shared" si="0"/>
        <v xml:space="preserve"> </v>
      </c>
      <c r="G21" s="25"/>
      <c r="H21" s="3" t="str">
        <f t="shared" si="1"/>
        <v xml:space="preserve"> </v>
      </c>
      <c r="I21" s="9"/>
      <c r="O21" s="5" t="s">
        <v>137</v>
      </c>
      <c r="P21" s="5" t="s">
        <v>244</v>
      </c>
      <c r="Q21" s="5" t="s">
        <v>17</v>
      </c>
      <c r="R21" s="5" t="s">
        <v>17</v>
      </c>
      <c r="S21" s="5" t="s">
        <v>17</v>
      </c>
      <c r="T21" s="5" t="s">
        <v>17</v>
      </c>
      <c r="U21" s="5" t="s">
        <v>17</v>
      </c>
      <c r="V21" s="5" t="s">
        <v>185</v>
      </c>
      <c r="W21" s="5" t="s">
        <v>17</v>
      </c>
      <c r="X21" s="5" t="s">
        <v>17</v>
      </c>
      <c r="Y21" s="5" t="s">
        <v>17</v>
      </c>
      <c r="Z21" s="5" t="s">
        <v>17</v>
      </c>
      <c r="AA21" s="5" t="s">
        <v>17</v>
      </c>
      <c r="AE21" s="5" t="s">
        <v>137</v>
      </c>
      <c r="AF21" s="33">
        <v>1.2</v>
      </c>
    </row>
    <row r="22" spans="1:32" x14ac:dyDescent="0.35">
      <c r="B22" s="23">
        <v>10</v>
      </c>
      <c r="C22" s="2"/>
      <c r="D22" s="2"/>
      <c r="E22" s="24"/>
      <c r="F22" s="3" t="str">
        <f t="shared" si="0"/>
        <v xml:space="preserve"> </v>
      </c>
      <c r="G22" s="25"/>
      <c r="H22" s="3" t="str">
        <f t="shared" si="1"/>
        <v xml:space="preserve"> </v>
      </c>
      <c r="I22" s="9"/>
      <c r="O22" s="5" t="s">
        <v>162</v>
      </c>
      <c r="P22" s="5" t="s">
        <v>203</v>
      </c>
      <c r="Q22" s="5" t="s">
        <v>17</v>
      </c>
      <c r="R22" s="5" t="s">
        <v>17</v>
      </c>
      <c r="S22" s="5" t="s">
        <v>17</v>
      </c>
      <c r="T22" s="5" t="s">
        <v>17</v>
      </c>
      <c r="U22" s="5" t="s">
        <v>17</v>
      </c>
      <c r="V22" s="5" t="s">
        <v>186</v>
      </c>
      <c r="W22" s="5" t="s">
        <v>17</v>
      </c>
      <c r="X22" s="5" t="s">
        <v>17</v>
      </c>
      <c r="Y22" s="5" t="s">
        <v>17</v>
      </c>
      <c r="Z22" s="5" t="s">
        <v>17</v>
      </c>
      <c r="AA22" s="5" t="s">
        <v>17</v>
      </c>
      <c r="AE22" s="5" t="s">
        <v>162</v>
      </c>
      <c r="AF22" s="33">
        <v>1.2</v>
      </c>
    </row>
    <row r="23" spans="1:32" ht="21" x14ac:dyDescent="0.5">
      <c r="A23" s="10"/>
      <c r="B23" s="23">
        <v>11</v>
      </c>
      <c r="C23" s="2"/>
      <c r="D23" s="2"/>
      <c r="E23" s="24"/>
      <c r="F23" s="3" t="str">
        <f t="shared" si="0"/>
        <v xml:space="preserve"> </v>
      </c>
      <c r="G23" s="25"/>
      <c r="H23" s="3" t="str">
        <f t="shared" si="1"/>
        <v xml:space="preserve"> </v>
      </c>
      <c r="I23" s="9"/>
      <c r="O23" s="5" t="s">
        <v>248</v>
      </c>
      <c r="P23" s="5" t="s">
        <v>204</v>
      </c>
      <c r="Q23" s="5" t="s">
        <v>17</v>
      </c>
      <c r="R23" s="5" t="s">
        <v>17</v>
      </c>
      <c r="S23" s="5" t="s">
        <v>17</v>
      </c>
      <c r="T23" s="5" t="s">
        <v>17</v>
      </c>
      <c r="U23" s="5" t="s">
        <v>17</v>
      </c>
      <c r="V23" s="5" t="s">
        <v>130</v>
      </c>
      <c r="W23" s="5" t="s">
        <v>17</v>
      </c>
      <c r="X23" s="5" t="s">
        <v>17</v>
      </c>
      <c r="Y23" s="5" t="s">
        <v>17</v>
      </c>
      <c r="Z23" s="5" t="s">
        <v>17</v>
      </c>
      <c r="AA23" s="5" t="s">
        <v>17</v>
      </c>
      <c r="AE23" s="5" t="s">
        <v>248</v>
      </c>
      <c r="AF23" s="33">
        <v>1.2</v>
      </c>
    </row>
    <row r="24" spans="1:32" x14ac:dyDescent="0.35">
      <c r="B24" s="23">
        <v>12</v>
      </c>
      <c r="C24" s="2"/>
      <c r="D24" s="2"/>
      <c r="E24" s="24"/>
      <c r="F24" s="3" t="str">
        <f t="shared" si="0"/>
        <v xml:space="preserve"> </v>
      </c>
      <c r="G24" s="25"/>
      <c r="H24" s="3" t="str">
        <f t="shared" si="1"/>
        <v xml:space="preserve"> </v>
      </c>
      <c r="I24" s="9"/>
      <c r="O24" s="5" t="s">
        <v>249</v>
      </c>
      <c r="P24" s="5" t="s">
        <v>136</v>
      </c>
      <c r="Q24" s="5" t="s">
        <v>17</v>
      </c>
      <c r="R24" s="5" t="s">
        <v>17</v>
      </c>
      <c r="S24" s="5" t="s">
        <v>17</v>
      </c>
      <c r="T24" s="5" t="s">
        <v>17</v>
      </c>
      <c r="U24" s="5" t="s">
        <v>17</v>
      </c>
      <c r="V24" s="5" t="s">
        <v>131</v>
      </c>
      <c r="W24" s="5" t="s">
        <v>17</v>
      </c>
      <c r="X24" s="5" t="s">
        <v>17</v>
      </c>
      <c r="Y24" s="5" t="s">
        <v>17</v>
      </c>
      <c r="Z24" s="5" t="s">
        <v>17</v>
      </c>
      <c r="AA24" s="5" t="s">
        <v>17</v>
      </c>
      <c r="AE24" s="5" t="s">
        <v>249</v>
      </c>
      <c r="AF24" s="33">
        <v>1.2</v>
      </c>
    </row>
    <row r="25" spans="1:32" x14ac:dyDescent="0.35">
      <c r="B25" s="23">
        <v>13</v>
      </c>
      <c r="C25" s="2"/>
      <c r="D25" s="2"/>
      <c r="E25" s="25"/>
      <c r="F25" s="3" t="str">
        <f t="shared" si="0"/>
        <v xml:space="preserve"> </v>
      </c>
      <c r="G25" s="25"/>
      <c r="H25" s="3" t="str">
        <f t="shared" si="1"/>
        <v xml:space="preserve"> </v>
      </c>
      <c r="I25" s="9"/>
      <c r="O25" s="5" t="s">
        <v>133</v>
      </c>
      <c r="P25" s="5" t="s">
        <v>143</v>
      </c>
      <c r="Q25" s="5" t="s">
        <v>17</v>
      </c>
      <c r="R25" s="5" t="s">
        <v>17</v>
      </c>
      <c r="S25" s="5" t="s">
        <v>17</v>
      </c>
      <c r="T25" s="5" t="s">
        <v>17</v>
      </c>
      <c r="U25" s="5" t="s">
        <v>17</v>
      </c>
      <c r="V25" s="5" t="s">
        <v>129</v>
      </c>
      <c r="W25" s="5" t="s">
        <v>17</v>
      </c>
      <c r="X25" s="5" t="s">
        <v>17</v>
      </c>
      <c r="Y25" s="5" t="s">
        <v>17</v>
      </c>
      <c r="Z25" s="5" t="s">
        <v>17</v>
      </c>
      <c r="AA25" s="5" t="s">
        <v>17</v>
      </c>
      <c r="AE25" s="5" t="s">
        <v>133</v>
      </c>
      <c r="AF25" s="33">
        <v>1.2</v>
      </c>
    </row>
    <row r="26" spans="1:32" x14ac:dyDescent="0.35">
      <c r="B26" s="23">
        <v>14</v>
      </c>
      <c r="C26" s="2"/>
      <c r="D26" s="2"/>
      <c r="E26" s="24"/>
      <c r="F26" s="3" t="str">
        <f t="shared" si="0"/>
        <v xml:space="preserve"> </v>
      </c>
      <c r="G26" s="25"/>
      <c r="H26" s="3" t="str">
        <f t="shared" si="1"/>
        <v xml:space="preserve"> </v>
      </c>
      <c r="I26" s="9"/>
      <c r="O26" s="5" t="s">
        <v>230</v>
      </c>
      <c r="P26" s="5" t="s">
        <v>163</v>
      </c>
      <c r="Q26" s="5" t="s">
        <v>17</v>
      </c>
      <c r="R26" s="5" t="s">
        <v>17</v>
      </c>
      <c r="S26" s="5" t="s">
        <v>17</v>
      </c>
      <c r="T26" s="5" t="s">
        <v>17</v>
      </c>
      <c r="U26" s="5" t="s">
        <v>17</v>
      </c>
      <c r="V26" s="5" t="s">
        <v>187</v>
      </c>
      <c r="W26" s="5" t="s">
        <v>17</v>
      </c>
      <c r="X26" s="5" t="s">
        <v>17</v>
      </c>
      <c r="Y26" s="5" t="s">
        <v>17</v>
      </c>
      <c r="Z26" s="5" t="s">
        <v>17</v>
      </c>
      <c r="AA26" s="5" t="s">
        <v>17</v>
      </c>
      <c r="AE26" s="5" t="s">
        <v>230</v>
      </c>
      <c r="AF26" s="33">
        <v>1.2</v>
      </c>
    </row>
    <row r="27" spans="1:32" x14ac:dyDescent="0.35">
      <c r="B27" s="23">
        <v>15</v>
      </c>
      <c r="C27" s="2"/>
      <c r="D27" s="2"/>
      <c r="E27" s="24"/>
      <c r="F27" s="3" t="str">
        <f t="shared" si="0"/>
        <v xml:space="preserve"> </v>
      </c>
      <c r="G27" s="25"/>
      <c r="H27" s="3" t="str">
        <f t="shared" si="1"/>
        <v xml:space="preserve"> </v>
      </c>
      <c r="I27" s="9"/>
      <c r="O27" s="5" t="s">
        <v>161</v>
      </c>
      <c r="P27" s="5" t="s">
        <v>218</v>
      </c>
      <c r="Q27" s="5" t="s">
        <v>17</v>
      </c>
      <c r="R27" s="5" t="s">
        <v>17</v>
      </c>
      <c r="S27" s="5" t="s">
        <v>17</v>
      </c>
      <c r="T27" s="5" t="s">
        <v>17</v>
      </c>
      <c r="U27" s="5" t="s">
        <v>17</v>
      </c>
      <c r="V27" s="5" t="s">
        <v>188</v>
      </c>
      <c r="W27" s="5" t="s">
        <v>17</v>
      </c>
      <c r="X27" s="5" t="s">
        <v>17</v>
      </c>
      <c r="Y27" s="5" t="s">
        <v>17</v>
      </c>
      <c r="Z27" s="5" t="s">
        <v>17</v>
      </c>
      <c r="AA27" s="5" t="s">
        <v>17</v>
      </c>
      <c r="AE27" s="5" t="s">
        <v>161</v>
      </c>
      <c r="AF27" s="33">
        <v>1.2</v>
      </c>
    </row>
    <row r="28" spans="1:32" x14ac:dyDescent="0.35">
      <c r="B28" s="23">
        <v>16</v>
      </c>
      <c r="C28" s="2"/>
      <c r="D28" s="2"/>
      <c r="E28" s="24"/>
      <c r="F28" s="3" t="str">
        <f t="shared" si="0"/>
        <v xml:space="preserve"> </v>
      </c>
      <c r="G28" s="25"/>
      <c r="H28" s="3" t="str">
        <f t="shared" si="1"/>
        <v xml:space="preserve"> </v>
      </c>
      <c r="I28" s="9"/>
      <c r="O28" s="5" t="s">
        <v>250</v>
      </c>
      <c r="P28" s="5" t="s">
        <v>33</v>
      </c>
      <c r="Q28" s="5" t="s">
        <v>17</v>
      </c>
      <c r="R28" s="5" t="s">
        <v>17</v>
      </c>
      <c r="S28" s="5" t="s">
        <v>17</v>
      </c>
      <c r="T28" s="5" t="s">
        <v>17</v>
      </c>
      <c r="U28" s="5" t="s">
        <v>17</v>
      </c>
      <c r="V28" s="5" t="s">
        <v>130</v>
      </c>
      <c r="W28" s="5" t="s">
        <v>17</v>
      </c>
      <c r="X28" s="5" t="s">
        <v>17</v>
      </c>
      <c r="Y28" s="5" t="s">
        <v>17</v>
      </c>
      <c r="Z28" s="5" t="s">
        <v>17</v>
      </c>
      <c r="AA28" s="5" t="s">
        <v>17</v>
      </c>
      <c r="AE28" s="5" t="s">
        <v>250</v>
      </c>
      <c r="AF28" s="33">
        <v>1.2</v>
      </c>
    </row>
    <row r="29" spans="1:32" x14ac:dyDescent="0.35">
      <c r="B29" s="23">
        <v>17</v>
      </c>
      <c r="C29" s="2"/>
      <c r="D29" s="2"/>
      <c r="E29" s="24"/>
      <c r="F29" s="3" t="str">
        <f t="shared" si="0"/>
        <v xml:space="preserve"> </v>
      </c>
      <c r="G29" s="25"/>
      <c r="H29" s="3" t="str">
        <f t="shared" si="1"/>
        <v xml:space="preserve"> </v>
      </c>
      <c r="I29" s="9"/>
      <c r="O29" s="5" t="s">
        <v>233</v>
      </c>
      <c r="P29" s="5" t="s">
        <v>94</v>
      </c>
      <c r="Q29" s="5" t="s">
        <v>17</v>
      </c>
      <c r="R29" s="5" t="s">
        <v>17</v>
      </c>
      <c r="S29" s="5" t="s">
        <v>17</v>
      </c>
      <c r="T29" s="5" t="s">
        <v>17</v>
      </c>
      <c r="U29" s="5" t="s">
        <v>17</v>
      </c>
      <c r="V29" s="5" t="s">
        <v>131</v>
      </c>
      <c r="W29" s="5" t="s">
        <v>17</v>
      </c>
      <c r="X29" s="5" t="s">
        <v>17</v>
      </c>
      <c r="Y29" s="5" t="s">
        <v>17</v>
      </c>
      <c r="Z29" s="5" t="s">
        <v>17</v>
      </c>
      <c r="AA29" s="5" t="s">
        <v>17</v>
      </c>
      <c r="AE29" s="5" t="s">
        <v>233</v>
      </c>
      <c r="AF29" s="33">
        <v>1.2</v>
      </c>
    </row>
    <row r="30" spans="1:32" ht="21" x14ac:dyDescent="0.5">
      <c r="A30" s="10"/>
      <c r="B30" s="23">
        <v>18</v>
      </c>
      <c r="C30" s="2"/>
      <c r="D30" s="2"/>
      <c r="E30" s="24"/>
      <c r="F30" s="3" t="str">
        <f t="shared" si="0"/>
        <v xml:space="preserve"> </v>
      </c>
      <c r="G30" s="25"/>
      <c r="H30" s="3" t="str">
        <f t="shared" si="1"/>
        <v xml:space="preserve"> </v>
      </c>
      <c r="I30" s="9"/>
      <c r="O30" s="5" t="s">
        <v>217</v>
      </c>
      <c r="P30" s="5" t="s">
        <v>147</v>
      </c>
      <c r="Q30" s="5" t="s">
        <v>17</v>
      </c>
      <c r="R30" s="5" t="s">
        <v>17</v>
      </c>
      <c r="S30" s="5" t="s">
        <v>17</v>
      </c>
      <c r="T30" s="5" t="s">
        <v>17</v>
      </c>
      <c r="U30" s="5" t="s">
        <v>17</v>
      </c>
      <c r="V30" s="5" t="s">
        <v>129</v>
      </c>
      <c r="W30" s="5" t="s">
        <v>17</v>
      </c>
      <c r="X30" s="5" t="s">
        <v>17</v>
      </c>
      <c r="Y30" s="5" t="s">
        <v>17</v>
      </c>
      <c r="Z30" s="5" t="s">
        <v>17</v>
      </c>
      <c r="AA30" s="5" t="s">
        <v>17</v>
      </c>
      <c r="AE30" s="5" t="s">
        <v>217</v>
      </c>
      <c r="AF30" s="33">
        <v>1.2</v>
      </c>
    </row>
    <row r="31" spans="1:32" x14ac:dyDescent="0.35">
      <c r="B31" s="23">
        <v>19</v>
      </c>
      <c r="C31" s="2"/>
      <c r="D31" s="2"/>
      <c r="E31" s="24"/>
      <c r="F31" s="3" t="str">
        <f t="shared" si="0"/>
        <v xml:space="preserve"> </v>
      </c>
      <c r="G31" s="25"/>
      <c r="H31" s="3" t="str">
        <f t="shared" si="1"/>
        <v xml:space="preserve"> </v>
      </c>
      <c r="I31" s="9"/>
      <c r="O31" s="5" t="s">
        <v>232</v>
      </c>
      <c r="P31" s="5" t="s">
        <v>239</v>
      </c>
      <c r="Q31" s="5" t="s">
        <v>17</v>
      </c>
      <c r="R31" s="5" t="s">
        <v>17</v>
      </c>
      <c r="S31" s="5" t="s">
        <v>17</v>
      </c>
      <c r="T31" s="5" t="s">
        <v>17</v>
      </c>
      <c r="U31" s="5" t="s">
        <v>17</v>
      </c>
      <c r="V31" s="5" t="s">
        <v>189</v>
      </c>
      <c r="W31" s="5" t="s">
        <v>17</v>
      </c>
      <c r="X31" s="5" t="s">
        <v>17</v>
      </c>
      <c r="Y31" s="5" t="s">
        <v>17</v>
      </c>
      <c r="Z31" s="5" t="s">
        <v>17</v>
      </c>
      <c r="AA31" s="5" t="s">
        <v>17</v>
      </c>
      <c r="AE31" s="5" t="s">
        <v>232</v>
      </c>
      <c r="AF31" s="33">
        <v>1.2</v>
      </c>
    </row>
    <row r="32" spans="1:32" x14ac:dyDescent="0.35">
      <c r="B32" s="23">
        <v>20</v>
      </c>
      <c r="C32" s="2"/>
      <c r="D32" s="2"/>
      <c r="E32" s="25"/>
      <c r="F32" s="3" t="str">
        <f t="shared" si="0"/>
        <v xml:space="preserve"> </v>
      </c>
      <c r="G32" s="25"/>
      <c r="H32" s="3" t="str">
        <f t="shared" si="1"/>
        <v xml:space="preserve"> </v>
      </c>
      <c r="I32" s="9"/>
      <c r="O32" s="5" t="s">
        <v>219</v>
      </c>
      <c r="P32" s="5" t="s">
        <v>221</v>
      </c>
      <c r="Q32" s="5" t="s">
        <v>17</v>
      </c>
      <c r="R32" s="5" t="s">
        <v>17</v>
      </c>
      <c r="S32" s="5" t="s">
        <v>17</v>
      </c>
      <c r="T32" s="5" t="s">
        <v>17</v>
      </c>
      <c r="U32" s="5" t="s">
        <v>17</v>
      </c>
      <c r="V32" s="5" t="s">
        <v>190</v>
      </c>
      <c r="W32" s="5" t="s">
        <v>17</v>
      </c>
      <c r="X32" s="5" t="s">
        <v>17</v>
      </c>
      <c r="Y32" s="5" t="s">
        <v>17</v>
      </c>
      <c r="Z32" s="5" t="s">
        <v>17</v>
      </c>
      <c r="AA32" s="5" t="s">
        <v>17</v>
      </c>
      <c r="AE32" s="5" t="s">
        <v>219</v>
      </c>
      <c r="AF32" s="33">
        <v>1.2</v>
      </c>
    </row>
    <row r="33" spans="1:32" x14ac:dyDescent="0.35">
      <c r="B33" s="23">
        <v>21</v>
      </c>
      <c r="C33" s="2"/>
      <c r="D33" s="2"/>
      <c r="E33" s="24"/>
      <c r="F33" s="3" t="str">
        <f t="shared" si="0"/>
        <v xml:space="preserve"> </v>
      </c>
      <c r="G33" s="25"/>
      <c r="H33" s="3" t="str">
        <f t="shared" si="1"/>
        <v xml:space="preserve"> </v>
      </c>
      <c r="I33" s="9"/>
      <c r="O33" s="5" t="s">
        <v>196</v>
      </c>
      <c r="P33" s="5" t="s">
        <v>222</v>
      </c>
      <c r="Q33" s="5" t="s">
        <v>17</v>
      </c>
      <c r="R33" s="5" t="s">
        <v>17</v>
      </c>
      <c r="S33" s="5" t="s">
        <v>17</v>
      </c>
      <c r="T33" s="5" t="s">
        <v>17</v>
      </c>
      <c r="U33" s="5" t="s">
        <v>17</v>
      </c>
      <c r="V33" s="5" t="s">
        <v>191</v>
      </c>
      <c r="W33" s="5" t="s">
        <v>17</v>
      </c>
      <c r="X33" s="5" t="s">
        <v>17</v>
      </c>
      <c r="Y33" s="5" t="s">
        <v>17</v>
      </c>
      <c r="Z33" s="5" t="s">
        <v>17</v>
      </c>
      <c r="AA33" s="5" t="s">
        <v>17</v>
      </c>
      <c r="AE33" s="5" t="s">
        <v>196</v>
      </c>
      <c r="AF33" s="33">
        <v>1.2</v>
      </c>
    </row>
    <row r="34" spans="1:32" x14ac:dyDescent="0.35">
      <c r="B34" s="23">
        <v>22</v>
      </c>
      <c r="C34" s="2"/>
      <c r="D34" s="2"/>
      <c r="E34" s="24"/>
      <c r="F34" s="3" t="str">
        <f t="shared" si="0"/>
        <v xml:space="preserve"> </v>
      </c>
      <c r="G34" s="25"/>
      <c r="H34" s="3" t="str">
        <f t="shared" si="1"/>
        <v xml:space="preserve"> </v>
      </c>
      <c r="I34" s="9"/>
      <c r="O34" s="5" t="s">
        <v>251</v>
      </c>
      <c r="P34" s="5" t="s">
        <v>223</v>
      </c>
      <c r="Q34" s="5" t="s">
        <v>17</v>
      </c>
      <c r="R34" s="5" t="s">
        <v>17</v>
      </c>
      <c r="S34" s="5" t="s">
        <v>17</v>
      </c>
      <c r="T34" s="5" t="s">
        <v>17</v>
      </c>
      <c r="U34" s="5" t="s">
        <v>17</v>
      </c>
      <c r="V34" s="5" t="s">
        <v>192</v>
      </c>
      <c r="W34" s="5" t="s">
        <v>17</v>
      </c>
      <c r="X34" s="5" t="s">
        <v>17</v>
      </c>
      <c r="Y34" s="5" t="s">
        <v>17</v>
      </c>
      <c r="Z34" s="5" t="s">
        <v>17</v>
      </c>
      <c r="AA34" s="5" t="s">
        <v>17</v>
      </c>
      <c r="AE34" s="5" t="s">
        <v>251</v>
      </c>
      <c r="AF34" s="33">
        <v>1.2</v>
      </c>
    </row>
    <row r="35" spans="1:32" x14ac:dyDescent="0.35">
      <c r="B35" s="23">
        <v>23</v>
      </c>
      <c r="C35" s="2"/>
      <c r="D35" s="2"/>
      <c r="E35" s="24"/>
      <c r="F35" s="3" t="str">
        <f t="shared" si="0"/>
        <v xml:space="preserve"> </v>
      </c>
      <c r="G35" s="25"/>
      <c r="H35" s="3" t="str">
        <f t="shared" si="1"/>
        <v xml:space="preserve"> </v>
      </c>
      <c r="I35" s="9"/>
      <c r="O35" s="5" t="s">
        <v>252</v>
      </c>
      <c r="P35" s="5" t="s">
        <v>224</v>
      </c>
      <c r="Q35" s="5" t="s">
        <v>17</v>
      </c>
      <c r="R35" s="5" t="s">
        <v>17</v>
      </c>
      <c r="S35" s="5" t="s">
        <v>17</v>
      </c>
      <c r="T35" s="5" t="s">
        <v>17</v>
      </c>
      <c r="U35" s="5" t="s">
        <v>17</v>
      </c>
      <c r="V35" s="5" t="s">
        <v>193</v>
      </c>
      <c r="W35" s="5" t="s">
        <v>17</v>
      </c>
      <c r="X35" s="5" t="s">
        <v>17</v>
      </c>
      <c r="Y35" s="5" t="s">
        <v>17</v>
      </c>
      <c r="Z35" s="5" t="s">
        <v>17</v>
      </c>
      <c r="AA35" s="5" t="s">
        <v>17</v>
      </c>
      <c r="AE35" s="5" t="s">
        <v>252</v>
      </c>
      <c r="AF35" s="33">
        <v>1.2</v>
      </c>
    </row>
    <row r="36" spans="1:32" x14ac:dyDescent="0.35">
      <c r="B36" s="23">
        <v>24</v>
      </c>
      <c r="C36" s="2"/>
      <c r="D36" s="2"/>
      <c r="E36" s="24"/>
      <c r="F36" s="3" t="str">
        <f t="shared" si="0"/>
        <v xml:space="preserve"> </v>
      </c>
      <c r="G36" s="25"/>
      <c r="H36" s="3" t="str">
        <f t="shared" si="1"/>
        <v xml:space="preserve"> </v>
      </c>
      <c r="I36" s="9"/>
      <c r="O36" s="5" t="s">
        <v>214</v>
      </c>
      <c r="P36" s="5" t="s">
        <v>225</v>
      </c>
      <c r="Q36" s="5" t="s">
        <v>17</v>
      </c>
      <c r="R36" s="5" t="s">
        <v>17</v>
      </c>
      <c r="S36" s="5" t="s">
        <v>17</v>
      </c>
      <c r="T36" s="5" t="s">
        <v>17</v>
      </c>
      <c r="U36" s="5" t="s">
        <v>17</v>
      </c>
      <c r="V36" s="5" t="s">
        <v>190</v>
      </c>
      <c r="W36" s="5" t="s">
        <v>17</v>
      </c>
      <c r="X36" s="5" t="s">
        <v>17</v>
      </c>
      <c r="Y36" s="5" t="s">
        <v>17</v>
      </c>
      <c r="Z36" s="5" t="s">
        <v>17</v>
      </c>
      <c r="AA36" s="5" t="s">
        <v>17</v>
      </c>
      <c r="AE36" s="5" t="s">
        <v>214</v>
      </c>
      <c r="AF36" s="33">
        <v>1.2</v>
      </c>
    </row>
    <row r="37" spans="1:32" ht="21" x14ac:dyDescent="0.5">
      <c r="A37" s="10"/>
      <c r="B37" s="23">
        <v>25</v>
      </c>
      <c r="C37" s="2"/>
      <c r="D37" s="2"/>
      <c r="E37" s="24"/>
      <c r="F37" s="3" t="str">
        <f t="shared" si="0"/>
        <v xml:space="preserve"> </v>
      </c>
      <c r="G37" s="25"/>
      <c r="H37" s="3" t="str">
        <f t="shared" si="1"/>
        <v xml:space="preserve"> </v>
      </c>
      <c r="I37" s="9"/>
      <c r="O37" s="5" t="s">
        <v>234</v>
      </c>
      <c r="P37" s="5" t="s">
        <v>240</v>
      </c>
      <c r="Q37" s="5" t="s">
        <v>17</v>
      </c>
      <c r="R37" s="5" t="s">
        <v>17</v>
      </c>
      <c r="S37" s="5" t="s">
        <v>17</v>
      </c>
      <c r="T37" s="5" t="s">
        <v>17</v>
      </c>
      <c r="U37" s="5" t="s">
        <v>17</v>
      </c>
      <c r="V37" s="5" t="s">
        <v>191</v>
      </c>
      <c r="W37" s="5" t="s">
        <v>17</v>
      </c>
      <c r="X37" s="5" t="s">
        <v>17</v>
      </c>
      <c r="Y37" s="5" t="s">
        <v>17</v>
      </c>
      <c r="Z37" s="5" t="s">
        <v>17</v>
      </c>
      <c r="AA37" s="5" t="s">
        <v>17</v>
      </c>
      <c r="AE37" s="5" t="s">
        <v>234</v>
      </c>
      <c r="AF37" s="33">
        <v>1.2</v>
      </c>
    </row>
    <row r="38" spans="1:32" x14ac:dyDescent="0.35">
      <c r="B38" s="23">
        <v>26</v>
      </c>
      <c r="C38" s="2"/>
      <c r="D38" s="2"/>
      <c r="E38" s="24"/>
      <c r="F38" s="3" t="str">
        <f t="shared" si="0"/>
        <v xml:space="preserve"> </v>
      </c>
      <c r="G38" s="25"/>
      <c r="H38" s="3" t="str">
        <f t="shared" si="1"/>
        <v xml:space="preserve"> </v>
      </c>
      <c r="I38" s="9"/>
      <c r="O38" s="5" t="s">
        <v>237</v>
      </c>
      <c r="P38" s="5" t="s">
        <v>144</v>
      </c>
      <c r="Q38" s="5" t="s">
        <v>17</v>
      </c>
      <c r="R38" s="5" t="s">
        <v>17</v>
      </c>
      <c r="S38" s="5" t="s">
        <v>17</v>
      </c>
      <c r="T38" s="5" t="s">
        <v>17</v>
      </c>
      <c r="U38" s="5" t="s">
        <v>17</v>
      </c>
      <c r="V38" s="5" t="s">
        <v>192</v>
      </c>
      <c r="W38" s="5" t="s">
        <v>17</v>
      </c>
      <c r="X38" s="5" t="s">
        <v>17</v>
      </c>
      <c r="Y38" s="5" t="s">
        <v>17</v>
      </c>
      <c r="Z38" s="5" t="s">
        <v>17</v>
      </c>
      <c r="AA38" s="5" t="s">
        <v>17</v>
      </c>
      <c r="AE38" s="5" t="s">
        <v>237</v>
      </c>
      <c r="AF38" s="33">
        <v>1.2</v>
      </c>
    </row>
    <row r="39" spans="1:32" x14ac:dyDescent="0.35">
      <c r="B39" s="23">
        <v>27</v>
      </c>
      <c r="C39" s="2"/>
      <c r="D39" s="2"/>
      <c r="E39" s="24"/>
      <c r="F39" s="3" t="str">
        <f t="shared" si="0"/>
        <v xml:space="preserve"> </v>
      </c>
      <c r="G39" s="25"/>
      <c r="H39" s="3" t="str">
        <f t="shared" si="1"/>
        <v xml:space="preserve"> </v>
      </c>
      <c r="I39" s="9"/>
      <c r="O39" s="5" t="s">
        <v>49</v>
      </c>
      <c r="P39" s="5" t="s">
        <v>145</v>
      </c>
      <c r="Q39" s="5" t="s">
        <v>17</v>
      </c>
      <c r="R39" s="5" t="s">
        <v>17</v>
      </c>
      <c r="S39" s="5" t="s">
        <v>17</v>
      </c>
      <c r="T39" s="5" t="s">
        <v>17</v>
      </c>
      <c r="U39" s="5" t="s">
        <v>17</v>
      </c>
      <c r="V39" s="5" t="s">
        <v>193</v>
      </c>
      <c r="W39" s="5" t="s">
        <v>17</v>
      </c>
      <c r="X39" s="5" t="s">
        <v>17</v>
      </c>
      <c r="Y39" s="5" t="s">
        <v>17</v>
      </c>
      <c r="Z39" s="5" t="s">
        <v>17</v>
      </c>
      <c r="AA39" s="5" t="s">
        <v>17</v>
      </c>
      <c r="AE39" s="5" t="s">
        <v>49</v>
      </c>
      <c r="AF39" s="33">
        <v>1.2</v>
      </c>
    </row>
    <row r="40" spans="1:32" x14ac:dyDescent="0.35">
      <c r="B40" s="23">
        <v>28</v>
      </c>
      <c r="C40" s="2"/>
      <c r="D40" s="2"/>
      <c r="E40" s="24"/>
      <c r="F40" s="3" t="str">
        <f t="shared" si="0"/>
        <v xml:space="preserve"> </v>
      </c>
      <c r="G40" s="25"/>
      <c r="H40" s="3" t="str">
        <f t="shared" si="1"/>
        <v xml:space="preserve"> </v>
      </c>
      <c r="I40" s="9"/>
      <c r="O40" s="5" t="s">
        <v>238</v>
      </c>
      <c r="P40" s="5" t="s">
        <v>118</v>
      </c>
      <c r="Q40" s="5" t="s">
        <v>17</v>
      </c>
      <c r="R40" s="5" t="s">
        <v>17</v>
      </c>
      <c r="S40" s="5" t="s">
        <v>17</v>
      </c>
      <c r="T40" s="5" t="s">
        <v>17</v>
      </c>
      <c r="U40" s="5" t="s">
        <v>17</v>
      </c>
      <c r="V40" s="5" t="s">
        <v>194</v>
      </c>
      <c r="W40" s="5" t="s">
        <v>17</v>
      </c>
      <c r="X40" s="5" t="s">
        <v>17</v>
      </c>
      <c r="Y40" s="5" t="s">
        <v>17</v>
      </c>
      <c r="Z40" s="5" t="s">
        <v>17</v>
      </c>
      <c r="AA40" s="5" t="s">
        <v>17</v>
      </c>
      <c r="AE40" s="5" t="s">
        <v>238</v>
      </c>
      <c r="AF40" s="33">
        <v>1.2</v>
      </c>
    </row>
    <row r="41" spans="1:32" x14ac:dyDescent="0.35">
      <c r="B41" s="26"/>
      <c r="C41" s="17" t="s">
        <v>63</v>
      </c>
      <c r="D41" s="17"/>
      <c r="E41" s="27">
        <f>SUM(E13:E40)</f>
        <v>15000</v>
      </c>
      <c r="F41" s="27">
        <f>SUM(F13:F40)</f>
        <v>15000</v>
      </c>
      <c r="G41" s="27">
        <f>SUM(G13:G40)</f>
        <v>50000</v>
      </c>
      <c r="H41" s="27">
        <f>SUM(H13:H40)</f>
        <v>50000</v>
      </c>
      <c r="I41" s="9"/>
      <c r="O41" s="5" t="s">
        <v>202</v>
      </c>
      <c r="P41" s="5" t="s">
        <v>148</v>
      </c>
      <c r="Q41" s="5" t="s">
        <v>17</v>
      </c>
      <c r="R41" s="5" t="s">
        <v>17</v>
      </c>
      <c r="S41" s="5" t="s">
        <v>17</v>
      </c>
      <c r="T41" s="5" t="s">
        <v>17</v>
      </c>
      <c r="U41" s="5" t="s">
        <v>17</v>
      </c>
      <c r="V41" s="5" t="s">
        <v>195</v>
      </c>
      <c r="W41" s="5" t="s">
        <v>17</v>
      </c>
      <c r="X41" s="5" t="s">
        <v>17</v>
      </c>
      <c r="Y41" s="5" t="s">
        <v>17</v>
      </c>
      <c r="Z41" s="5" t="s">
        <v>17</v>
      </c>
      <c r="AA41" s="5" t="s">
        <v>17</v>
      </c>
      <c r="AE41" s="5" t="s">
        <v>202</v>
      </c>
      <c r="AF41" s="33">
        <v>1.2</v>
      </c>
    </row>
    <row r="42" spans="1:32" ht="15" thickBot="1" x14ac:dyDescent="0.4">
      <c r="B42" s="28"/>
      <c r="C42" s="29"/>
      <c r="D42" s="29"/>
      <c r="E42" s="30"/>
      <c r="F42" s="30"/>
      <c r="G42" s="30"/>
      <c r="H42" s="30"/>
      <c r="I42" s="31"/>
      <c r="O42" s="5" t="s">
        <v>253</v>
      </c>
      <c r="P42" s="5" t="s">
        <v>119</v>
      </c>
      <c r="Q42" s="5" t="s">
        <v>17</v>
      </c>
      <c r="R42" s="5" t="s">
        <v>17</v>
      </c>
      <c r="S42" s="5" t="s">
        <v>17</v>
      </c>
      <c r="T42" s="5" t="s">
        <v>17</v>
      </c>
      <c r="U42" s="5" t="s">
        <v>17</v>
      </c>
      <c r="V42" s="5" t="s">
        <v>17</v>
      </c>
      <c r="W42" s="5" t="s">
        <v>17</v>
      </c>
      <c r="X42" s="5" t="s">
        <v>17</v>
      </c>
      <c r="Y42" s="5" t="s">
        <v>17</v>
      </c>
      <c r="Z42" s="5" t="s">
        <v>17</v>
      </c>
      <c r="AA42" s="5" t="s">
        <v>17</v>
      </c>
      <c r="AE42" s="5" t="s">
        <v>253</v>
      </c>
      <c r="AF42" s="33">
        <v>1.2</v>
      </c>
    </row>
    <row r="43" spans="1:32" x14ac:dyDescent="0.35">
      <c r="O43" s="5" t="s">
        <v>254</v>
      </c>
      <c r="P43" s="5" t="s">
        <v>120</v>
      </c>
      <c r="Q43" s="5" t="s">
        <v>17</v>
      </c>
      <c r="R43" s="5" t="s">
        <v>17</v>
      </c>
      <c r="S43" s="5" t="s">
        <v>17</v>
      </c>
      <c r="T43" s="5" t="s">
        <v>17</v>
      </c>
      <c r="U43" s="5" t="s">
        <v>17</v>
      </c>
      <c r="V43" s="5" t="s">
        <v>17</v>
      </c>
      <c r="W43" s="5" t="s">
        <v>17</v>
      </c>
      <c r="X43" s="5" t="s">
        <v>17</v>
      </c>
      <c r="Y43" s="5" t="s">
        <v>17</v>
      </c>
      <c r="Z43" s="5" t="s">
        <v>17</v>
      </c>
      <c r="AA43" s="5" t="s">
        <v>17</v>
      </c>
      <c r="AE43" s="5" t="s">
        <v>254</v>
      </c>
      <c r="AF43" s="33">
        <v>1.2</v>
      </c>
    </row>
    <row r="44" spans="1:32" x14ac:dyDescent="0.35">
      <c r="F44" s="32"/>
      <c r="O44" s="5" t="s">
        <v>17</v>
      </c>
      <c r="P44" s="5" t="s">
        <v>121</v>
      </c>
      <c r="Q44" s="5" t="s">
        <v>17</v>
      </c>
      <c r="R44" s="5" t="s">
        <v>17</v>
      </c>
      <c r="S44" s="5" t="s">
        <v>17</v>
      </c>
      <c r="T44" s="5" t="s">
        <v>17</v>
      </c>
      <c r="U44" s="5" t="s">
        <v>17</v>
      </c>
      <c r="V44" s="5" t="s">
        <v>17</v>
      </c>
      <c r="W44" s="5" t="s">
        <v>17</v>
      </c>
      <c r="X44" s="5" t="s">
        <v>17</v>
      </c>
      <c r="Y44" s="5" t="s">
        <v>17</v>
      </c>
      <c r="Z44" s="5" t="s">
        <v>17</v>
      </c>
      <c r="AA44" s="5" t="s">
        <v>17</v>
      </c>
      <c r="AE44" s="5" t="s">
        <v>111</v>
      </c>
      <c r="AF44" s="34">
        <v>1</v>
      </c>
    </row>
    <row r="45" spans="1:32" x14ac:dyDescent="0.35">
      <c r="O45" s="5" t="s">
        <v>17</v>
      </c>
      <c r="P45" s="5" t="s">
        <v>245</v>
      </c>
      <c r="Q45" s="5" t="s">
        <v>17</v>
      </c>
      <c r="R45" s="5" t="s">
        <v>17</v>
      </c>
      <c r="S45" s="5" t="s">
        <v>17</v>
      </c>
      <c r="T45" s="5" t="s">
        <v>17</v>
      </c>
      <c r="U45" s="5" t="s">
        <v>17</v>
      </c>
      <c r="V45" s="5" t="s">
        <v>17</v>
      </c>
      <c r="W45" s="5" t="s">
        <v>17</v>
      </c>
      <c r="X45" s="5" t="s">
        <v>17</v>
      </c>
      <c r="Y45" s="5" t="s">
        <v>17</v>
      </c>
      <c r="Z45" s="5" t="s">
        <v>17</v>
      </c>
      <c r="AA45" s="5" t="s">
        <v>17</v>
      </c>
      <c r="AE45" s="5" t="s">
        <v>243</v>
      </c>
      <c r="AF45" s="40">
        <v>1</v>
      </c>
    </row>
    <row r="46" spans="1:32" x14ac:dyDescent="0.35">
      <c r="O46" s="5" t="s">
        <v>17</v>
      </c>
      <c r="P46" s="5" t="s">
        <v>226</v>
      </c>
      <c r="Q46" s="5" t="s">
        <v>17</v>
      </c>
      <c r="R46" s="5" t="s">
        <v>17</v>
      </c>
      <c r="S46" s="5" t="s">
        <v>17</v>
      </c>
      <c r="T46" s="5" t="s">
        <v>17</v>
      </c>
      <c r="U46" s="5" t="s">
        <v>17</v>
      </c>
      <c r="V46" s="5" t="s">
        <v>17</v>
      </c>
      <c r="W46" s="5" t="s">
        <v>17</v>
      </c>
      <c r="X46" s="5" t="s">
        <v>17</v>
      </c>
      <c r="Y46" s="5" t="s">
        <v>17</v>
      </c>
      <c r="Z46" s="5" t="s">
        <v>17</v>
      </c>
      <c r="AA46" s="5" t="s">
        <v>17</v>
      </c>
      <c r="AE46" s="5" t="s">
        <v>114</v>
      </c>
      <c r="AF46" s="33">
        <v>1</v>
      </c>
    </row>
    <row r="47" spans="1:32" x14ac:dyDescent="0.35">
      <c r="O47" s="5" t="s">
        <v>17</v>
      </c>
      <c r="P47" s="5" t="s">
        <v>235</v>
      </c>
      <c r="Q47" s="5" t="s">
        <v>17</v>
      </c>
      <c r="R47" s="5" t="s">
        <v>17</v>
      </c>
      <c r="S47" s="5" t="s">
        <v>17</v>
      </c>
      <c r="T47" s="5" t="s">
        <v>17</v>
      </c>
      <c r="U47" s="5" t="s">
        <v>17</v>
      </c>
      <c r="V47" s="5" t="s">
        <v>17</v>
      </c>
      <c r="W47" s="5" t="s">
        <v>17</v>
      </c>
      <c r="X47" s="5" t="s">
        <v>17</v>
      </c>
      <c r="Y47" s="5" t="s">
        <v>17</v>
      </c>
      <c r="Z47" s="5" t="s">
        <v>17</v>
      </c>
      <c r="AA47" s="5" t="s">
        <v>17</v>
      </c>
      <c r="AE47" s="5" t="s">
        <v>112</v>
      </c>
      <c r="AF47" s="33">
        <v>1</v>
      </c>
    </row>
    <row r="48" spans="1:32" x14ac:dyDescent="0.35">
      <c r="O48" s="5" t="s">
        <v>17</v>
      </c>
      <c r="P48" s="5" t="s">
        <v>124</v>
      </c>
      <c r="Q48" s="5" t="s">
        <v>17</v>
      </c>
      <c r="R48" s="5" t="s">
        <v>17</v>
      </c>
      <c r="S48" s="5" t="s">
        <v>17</v>
      </c>
      <c r="T48" s="5" t="s">
        <v>17</v>
      </c>
      <c r="U48" s="5" t="s">
        <v>17</v>
      </c>
      <c r="V48" s="5" t="s">
        <v>17</v>
      </c>
      <c r="W48" s="5" t="s">
        <v>17</v>
      </c>
      <c r="X48" s="5" t="s">
        <v>17</v>
      </c>
      <c r="Y48" s="5" t="s">
        <v>17</v>
      </c>
      <c r="Z48" s="5" t="s">
        <v>17</v>
      </c>
      <c r="AA48" s="5" t="s">
        <v>17</v>
      </c>
      <c r="AE48" s="5" t="s">
        <v>197</v>
      </c>
      <c r="AF48" s="33">
        <v>1</v>
      </c>
    </row>
    <row r="49" spans="15:32" x14ac:dyDescent="0.35">
      <c r="O49" s="5" t="s">
        <v>17</v>
      </c>
      <c r="P49" s="5" t="s">
        <v>116</v>
      </c>
      <c r="Q49" s="5" t="s">
        <v>17</v>
      </c>
      <c r="R49" s="5" t="s">
        <v>17</v>
      </c>
      <c r="S49" s="5" t="s">
        <v>17</v>
      </c>
      <c r="T49" s="5" t="s">
        <v>17</v>
      </c>
      <c r="U49" s="5" t="s">
        <v>17</v>
      </c>
      <c r="V49" s="5" t="s">
        <v>17</v>
      </c>
      <c r="W49" s="5" t="s">
        <v>17</v>
      </c>
      <c r="X49" s="5" t="s">
        <v>17</v>
      </c>
      <c r="Y49" s="5" t="s">
        <v>17</v>
      </c>
      <c r="Z49" s="5" t="s">
        <v>17</v>
      </c>
      <c r="AA49" s="5" t="s">
        <v>17</v>
      </c>
      <c r="AE49" s="5" t="s">
        <v>206</v>
      </c>
      <c r="AF49" s="33">
        <v>1</v>
      </c>
    </row>
    <row r="50" spans="15:32" x14ac:dyDescent="0.35">
      <c r="O50" s="5" t="s">
        <v>17</v>
      </c>
      <c r="P50" s="5" t="s">
        <v>241</v>
      </c>
      <c r="Q50" s="5" t="s">
        <v>17</v>
      </c>
      <c r="R50" s="5" t="s">
        <v>17</v>
      </c>
      <c r="S50" s="5" t="s">
        <v>17</v>
      </c>
      <c r="T50" s="5" t="s">
        <v>17</v>
      </c>
      <c r="U50" s="5" t="s">
        <v>17</v>
      </c>
      <c r="V50" s="5" t="s">
        <v>17</v>
      </c>
      <c r="W50" s="5" t="s">
        <v>17</v>
      </c>
      <c r="X50" s="5" t="s">
        <v>17</v>
      </c>
      <c r="Y50" s="5" t="s">
        <v>17</v>
      </c>
      <c r="Z50" s="5" t="s">
        <v>17</v>
      </c>
      <c r="AA50" s="5" t="s">
        <v>17</v>
      </c>
      <c r="AE50" s="5" t="s">
        <v>146</v>
      </c>
      <c r="AF50" s="33">
        <v>1</v>
      </c>
    </row>
    <row r="51" spans="15:32" x14ac:dyDescent="0.35">
      <c r="O51" s="5" t="s">
        <v>17</v>
      </c>
      <c r="P51" s="5" t="s">
        <v>48</v>
      </c>
      <c r="Q51" s="5" t="s">
        <v>17</v>
      </c>
      <c r="R51" s="5" t="s">
        <v>17</v>
      </c>
      <c r="S51" s="5" t="s">
        <v>17</v>
      </c>
      <c r="T51" s="5" t="s">
        <v>17</v>
      </c>
      <c r="U51" s="5" t="s">
        <v>17</v>
      </c>
      <c r="V51" s="5" t="s">
        <v>17</v>
      </c>
      <c r="W51" s="5" t="s">
        <v>17</v>
      </c>
      <c r="X51" s="5" t="s">
        <v>17</v>
      </c>
      <c r="Y51" s="5" t="s">
        <v>17</v>
      </c>
      <c r="Z51" s="5" t="s">
        <v>17</v>
      </c>
      <c r="AA51" s="5" t="s">
        <v>17</v>
      </c>
      <c r="AE51" s="5" t="s">
        <v>156</v>
      </c>
      <c r="AF51" s="33">
        <v>1</v>
      </c>
    </row>
    <row r="52" spans="15:32" x14ac:dyDescent="0.35">
      <c r="O52" s="5" t="s">
        <v>17</v>
      </c>
      <c r="P52" s="5" t="s">
        <v>255</v>
      </c>
      <c r="Q52" s="5" t="s">
        <v>17</v>
      </c>
      <c r="R52" s="5" t="s">
        <v>17</v>
      </c>
      <c r="S52" s="5" t="s">
        <v>17</v>
      </c>
      <c r="T52" s="5" t="s">
        <v>17</v>
      </c>
      <c r="U52" s="5" t="s">
        <v>17</v>
      </c>
      <c r="V52" s="5" t="s">
        <v>17</v>
      </c>
      <c r="W52" s="5" t="s">
        <v>17</v>
      </c>
      <c r="X52" s="5" t="s">
        <v>17</v>
      </c>
      <c r="Y52" s="5" t="s">
        <v>17</v>
      </c>
      <c r="Z52" s="5" t="s">
        <v>17</v>
      </c>
      <c r="AA52" s="5" t="s">
        <v>17</v>
      </c>
      <c r="AE52" s="5" t="s">
        <v>227</v>
      </c>
      <c r="AF52" s="33">
        <v>1</v>
      </c>
    </row>
    <row r="53" spans="15:32" x14ac:dyDescent="0.35">
      <c r="O53" s="5" t="s">
        <v>17</v>
      </c>
      <c r="P53" s="5" t="s">
        <v>256</v>
      </c>
      <c r="Q53" s="5" t="s">
        <v>17</v>
      </c>
      <c r="R53" s="5" t="s">
        <v>17</v>
      </c>
      <c r="S53" s="5" t="s">
        <v>17</v>
      </c>
      <c r="T53" s="5" t="s">
        <v>17</v>
      </c>
      <c r="U53" s="5" t="s">
        <v>17</v>
      </c>
      <c r="V53" s="5" t="s">
        <v>17</v>
      </c>
      <c r="W53" s="5" t="s">
        <v>17</v>
      </c>
      <c r="X53" s="5" t="s">
        <v>17</v>
      </c>
      <c r="Y53" s="5" t="s">
        <v>17</v>
      </c>
      <c r="Z53" s="5" t="s">
        <v>17</v>
      </c>
      <c r="AA53" s="5" t="s">
        <v>17</v>
      </c>
      <c r="AE53" s="5" t="s">
        <v>157</v>
      </c>
      <c r="AF53" s="33">
        <v>1</v>
      </c>
    </row>
    <row r="54" spans="15:32" x14ac:dyDescent="0.35">
      <c r="O54" s="5" t="s">
        <v>17</v>
      </c>
      <c r="P54" s="5" t="s">
        <v>228</v>
      </c>
      <c r="Q54" s="5" t="s">
        <v>17</v>
      </c>
      <c r="R54" s="5" t="s">
        <v>17</v>
      </c>
      <c r="S54" s="5" t="s">
        <v>17</v>
      </c>
      <c r="T54" s="5" t="s">
        <v>17</v>
      </c>
      <c r="U54" s="5" t="s">
        <v>17</v>
      </c>
      <c r="V54" s="5" t="s">
        <v>17</v>
      </c>
      <c r="W54" s="5" t="s">
        <v>17</v>
      </c>
      <c r="X54" s="5" t="s">
        <v>17</v>
      </c>
      <c r="Y54" s="5" t="s">
        <v>17</v>
      </c>
      <c r="Z54" s="5" t="s">
        <v>17</v>
      </c>
      <c r="AA54" s="5" t="s">
        <v>17</v>
      </c>
      <c r="AE54" s="5" t="s">
        <v>198</v>
      </c>
      <c r="AF54" s="33">
        <v>1</v>
      </c>
    </row>
    <row r="55" spans="15:32" x14ac:dyDescent="0.35">
      <c r="O55" s="5" t="s">
        <v>17</v>
      </c>
      <c r="P55" s="5" t="s">
        <v>257</v>
      </c>
      <c r="Q55" s="5" t="s">
        <v>17</v>
      </c>
      <c r="R55" s="5" t="s">
        <v>17</v>
      </c>
      <c r="S55" s="5" t="s">
        <v>17</v>
      </c>
      <c r="T55" s="5" t="s">
        <v>17</v>
      </c>
      <c r="U55" s="5" t="s">
        <v>17</v>
      </c>
      <c r="V55" s="5" t="s">
        <v>17</v>
      </c>
      <c r="W55" s="5" t="s">
        <v>17</v>
      </c>
      <c r="X55" s="5" t="s">
        <v>17</v>
      </c>
      <c r="Y55" s="5" t="s">
        <v>17</v>
      </c>
      <c r="Z55" s="5" t="s">
        <v>17</v>
      </c>
      <c r="AA55" s="5" t="s">
        <v>17</v>
      </c>
      <c r="AE55" s="5" t="s">
        <v>231</v>
      </c>
      <c r="AF55" s="33">
        <v>1</v>
      </c>
    </row>
    <row r="56" spans="15:32" x14ac:dyDescent="0.35">
      <c r="O56" s="5" t="s">
        <v>17</v>
      </c>
      <c r="P56" s="5" t="s">
        <v>246</v>
      </c>
      <c r="Q56" s="5" t="s">
        <v>17</v>
      </c>
      <c r="R56" s="5" t="s">
        <v>17</v>
      </c>
      <c r="S56" s="5" t="s">
        <v>17</v>
      </c>
      <c r="T56" s="5" t="s">
        <v>17</v>
      </c>
      <c r="U56" s="5" t="s">
        <v>17</v>
      </c>
      <c r="V56" s="5" t="s">
        <v>17</v>
      </c>
      <c r="W56" s="5" t="s">
        <v>17</v>
      </c>
      <c r="X56" s="5" t="s">
        <v>17</v>
      </c>
      <c r="Y56" s="5" t="s">
        <v>17</v>
      </c>
      <c r="Z56" s="5" t="s">
        <v>17</v>
      </c>
      <c r="AA56" s="5" t="s">
        <v>17</v>
      </c>
      <c r="AE56" s="5" t="s">
        <v>3</v>
      </c>
      <c r="AF56" s="33">
        <v>1</v>
      </c>
    </row>
    <row r="57" spans="15:32" x14ac:dyDescent="0.35">
      <c r="O57" s="5" t="s">
        <v>17</v>
      </c>
      <c r="P57" s="5" t="s">
        <v>236</v>
      </c>
      <c r="Q57" s="5" t="s">
        <v>17</v>
      </c>
      <c r="R57" s="5" t="s">
        <v>17</v>
      </c>
      <c r="S57" s="5" t="s">
        <v>17</v>
      </c>
      <c r="T57" s="5" t="s">
        <v>17</v>
      </c>
      <c r="U57" s="5" t="s">
        <v>17</v>
      </c>
      <c r="V57" s="5" t="s">
        <v>17</v>
      </c>
      <c r="W57" s="5" t="s">
        <v>17</v>
      </c>
      <c r="X57" s="5" t="s">
        <v>17</v>
      </c>
      <c r="Y57" s="5" t="s">
        <v>17</v>
      </c>
      <c r="Z57" s="5" t="s">
        <v>17</v>
      </c>
      <c r="AA57" s="5" t="s">
        <v>17</v>
      </c>
      <c r="AE57" s="5" t="s">
        <v>18</v>
      </c>
      <c r="AF57" s="33">
        <v>1</v>
      </c>
    </row>
    <row r="58" spans="15:32" x14ac:dyDescent="0.35">
      <c r="O58" s="5" t="s">
        <v>17</v>
      </c>
      <c r="P58" s="5" t="s">
        <v>229</v>
      </c>
      <c r="Q58" s="5" t="s">
        <v>17</v>
      </c>
      <c r="R58" s="5" t="s">
        <v>17</v>
      </c>
      <c r="S58" s="5" t="s">
        <v>17</v>
      </c>
      <c r="T58" s="5" t="s">
        <v>17</v>
      </c>
      <c r="U58" s="5" t="s">
        <v>17</v>
      </c>
      <c r="V58" s="5" t="s">
        <v>17</v>
      </c>
      <c r="W58" s="5" t="s">
        <v>17</v>
      </c>
      <c r="X58" s="5" t="s">
        <v>17</v>
      </c>
      <c r="Y58" s="5" t="s">
        <v>17</v>
      </c>
      <c r="Z58" s="5" t="s">
        <v>17</v>
      </c>
      <c r="AA58" s="5" t="s">
        <v>17</v>
      </c>
      <c r="AE58" s="5" t="s">
        <v>108</v>
      </c>
      <c r="AF58" s="33">
        <v>1</v>
      </c>
    </row>
    <row r="59" spans="15:32" x14ac:dyDescent="0.35">
      <c r="O59" s="5" t="s">
        <v>17</v>
      </c>
      <c r="P59" s="5" t="s">
        <v>101</v>
      </c>
      <c r="Q59" s="5" t="s">
        <v>17</v>
      </c>
      <c r="R59" s="5" t="s">
        <v>17</v>
      </c>
      <c r="S59" s="5" t="s">
        <v>17</v>
      </c>
      <c r="T59" s="5" t="s">
        <v>17</v>
      </c>
      <c r="U59" s="5" t="s">
        <v>17</v>
      </c>
      <c r="V59" s="5" t="s">
        <v>17</v>
      </c>
      <c r="W59" s="5" t="s">
        <v>17</v>
      </c>
      <c r="X59" s="5" t="s">
        <v>17</v>
      </c>
      <c r="Y59" s="5" t="s">
        <v>17</v>
      </c>
      <c r="Z59" s="5" t="s">
        <v>17</v>
      </c>
      <c r="AA59" s="5" t="s">
        <v>17</v>
      </c>
      <c r="AE59" s="5" t="s">
        <v>199</v>
      </c>
      <c r="AF59" s="33">
        <v>1</v>
      </c>
    </row>
    <row r="60" spans="15:32" x14ac:dyDescent="0.35">
      <c r="O60" s="5" t="s">
        <v>17</v>
      </c>
      <c r="P60" s="5" t="s">
        <v>50</v>
      </c>
      <c r="Q60" s="5" t="s">
        <v>17</v>
      </c>
      <c r="R60" s="5" t="s">
        <v>17</v>
      </c>
      <c r="S60" s="5" t="s">
        <v>17</v>
      </c>
      <c r="T60" s="5" t="s">
        <v>17</v>
      </c>
      <c r="U60" s="5" t="s">
        <v>17</v>
      </c>
      <c r="V60" s="5" t="s">
        <v>17</v>
      </c>
      <c r="W60" s="5" t="s">
        <v>17</v>
      </c>
      <c r="X60" s="5" t="s">
        <v>17</v>
      </c>
      <c r="Y60" s="5" t="s">
        <v>17</v>
      </c>
      <c r="Z60" s="5" t="s">
        <v>17</v>
      </c>
      <c r="AA60" s="5" t="s">
        <v>17</v>
      </c>
      <c r="AE60" s="5" t="s">
        <v>220</v>
      </c>
      <c r="AF60" s="33">
        <v>1</v>
      </c>
    </row>
    <row r="61" spans="15:32" x14ac:dyDescent="0.35">
      <c r="O61" s="5" t="s">
        <v>17</v>
      </c>
      <c r="P61" s="5" t="s">
        <v>139</v>
      </c>
      <c r="Q61" s="5" t="s">
        <v>17</v>
      </c>
      <c r="R61" s="5" t="s">
        <v>17</v>
      </c>
      <c r="S61" s="5" t="s">
        <v>17</v>
      </c>
      <c r="T61" s="5" t="s">
        <v>17</v>
      </c>
      <c r="U61" s="5" t="s">
        <v>17</v>
      </c>
      <c r="V61" s="5" t="s">
        <v>17</v>
      </c>
      <c r="W61" s="5" t="s">
        <v>17</v>
      </c>
      <c r="X61" s="5" t="s">
        <v>17</v>
      </c>
      <c r="Y61" s="5" t="s">
        <v>17</v>
      </c>
      <c r="Z61" s="5" t="s">
        <v>17</v>
      </c>
      <c r="AA61" s="5" t="s">
        <v>17</v>
      </c>
      <c r="AE61" s="5" t="s">
        <v>200</v>
      </c>
      <c r="AF61" s="33">
        <v>1</v>
      </c>
    </row>
    <row r="62" spans="15:32" x14ac:dyDescent="0.35">
      <c r="O62" s="5" t="s">
        <v>17</v>
      </c>
      <c r="P62" s="5" t="s">
        <v>205</v>
      </c>
      <c r="Q62" s="5" t="s">
        <v>17</v>
      </c>
      <c r="R62" s="5" t="s">
        <v>17</v>
      </c>
      <c r="S62" s="5" t="s">
        <v>17</v>
      </c>
      <c r="T62" s="5" t="s">
        <v>17</v>
      </c>
      <c r="U62" s="5" t="s">
        <v>17</v>
      </c>
      <c r="V62" s="5" t="s">
        <v>17</v>
      </c>
      <c r="W62" s="5" t="s">
        <v>17</v>
      </c>
      <c r="X62" s="5" t="s">
        <v>17</v>
      </c>
      <c r="Y62" s="5" t="s">
        <v>17</v>
      </c>
      <c r="Z62" s="5" t="s">
        <v>17</v>
      </c>
      <c r="AA62" s="5" t="s">
        <v>17</v>
      </c>
      <c r="AE62" s="5" t="s">
        <v>201</v>
      </c>
      <c r="AF62" s="33">
        <v>1</v>
      </c>
    </row>
    <row r="63" spans="15:32" x14ac:dyDescent="0.35">
      <c r="O63" s="5" t="s">
        <v>17</v>
      </c>
      <c r="P63" s="5" t="s">
        <v>117</v>
      </c>
      <c r="Q63" s="5" t="s">
        <v>17</v>
      </c>
      <c r="R63" s="5" t="s">
        <v>17</v>
      </c>
      <c r="S63" s="5" t="s">
        <v>17</v>
      </c>
      <c r="T63" s="5" t="s">
        <v>17</v>
      </c>
      <c r="U63" s="5" t="s">
        <v>17</v>
      </c>
      <c r="V63" s="5" t="s">
        <v>17</v>
      </c>
      <c r="W63" s="5" t="s">
        <v>17</v>
      </c>
      <c r="X63" s="5" t="s">
        <v>17</v>
      </c>
      <c r="Y63" s="5" t="s">
        <v>17</v>
      </c>
      <c r="Z63" s="5" t="s">
        <v>17</v>
      </c>
      <c r="AA63" s="5" t="s">
        <v>17</v>
      </c>
      <c r="AE63" s="5" t="s">
        <v>244</v>
      </c>
      <c r="AF63" s="33">
        <v>1</v>
      </c>
    </row>
    <row r="64" spans="15:32" x14ac:dyDescent="0.35">
      <c r="O64" s="5" t="s">
        <v>17</v>
      </c>
      <c r="P64" s="5" t="s">
        <v>100</v>
      </c>
      <c r="Q64" s="5" t="s">
        <v>17</v>
      </c>
      <c r="R64" s="5" t="s">
        <v>17</v>
      </c>
      <c r="S64" s="5" t="s">
        <v>17</v>
      </c>
      <c r="T64" s="5" t="s">
        <v>17</v>
      </c>
      <c r="U64" s="5" t="s">
        <v>17</v>
      </c>
      <c r="V64" s="5" t="s">
        <v>17</v>
      </c>
      <c r="W64" s="5" t="s">
        <v>17</v>
      </c>
      <c r="X64" s="5" t="s">
        <v>17</v>
      </c>
      <c r="Y64" s="5" t="s">
        <v>17</v>
      </c>
      <c r="Z64" s="5" t="s">
        <v>17</v>
      </c>
      <c r="AA64" s="5" t="s">
        <v>17</v>
      </c>
      <c r="AE64" s="5" t="s">
        <v>203</v>
      </c>
      <c r="AF64" s="33">
        <v>1</v>
      </c>
    </row>
    <row r="65" spans="16:32" x14ac:dyDescent="0.35">
      <c r="P65" s="5" t="s">
        <v>215</v>
      </c>
      <c r="V65" s="5" t="s">
        <v>17</v>
      </c>
      <c r="W65" s="5" t="s">
        <v>17</v>
      </c>
      <c r="AE65" s="5" t="s">
        <v>204</v>
      </c>
      <c r="AF65" s="33">
        <v>1</v>
      </c>
    </row>
    <row r="66" spans="16:32" x14ac:dyDescent="0.35">
      <c r="P66" s="5" t="s">
        <v>52</v>
      </c>
      <c r="AE66" s="5" t="s">
        <v>136</v>
      </c>
      <c r="AF66" s="33">
        <v>1</v>
      </c>
    </row>
    <row r="67" spans="16:32" x14ac:dyDescent="0.35">
      <c r="P67" s="5" t="s">
        <v>107</v>
      </c>
      <c r="AE67" s="5" t="s">
        <v>143</v>
      </c>
      <c r="AF67" s="33">
        <v>1</v>
      </c>
    </row>
    <row r="68" spans="16:32" x14ac:dyDescent="0.35">
      <c r="P68" s="5" t="s">
        <v>51</v>
      </c>
      <c r="AE68" s="5" t="s">
        <v>163</v>
      </c>
      <c r="AF68" s="33">
        <v>1</v>
      </c>
    </row>
    <row r="69" spans="16:32" x14ac:dyDescent="0.35">
      <c r="AE69" s="5" t="s">
        <v>218</v>
      </c>
      <c r="AF69" s="33">
        <v>1</v>
      </c>
    </row>
    <row r="70" spans="16:32" x14ac:dyDescent="0.35">
      <c r="AE70" s="5" t="s">
        <v>33</v>
      </c>
      <c r="AF70" s="33">
        <v>1</v>
      </c>
    </row>
    <row r="71" spans="16:32" x14ac:dyDescent="0.35">
      <c r="AE71" s="5" t="s">
        <v>94</v>
      </c>
      <c r="AF71" s="33">
        <v>1</v>
      </c>
    </row>
    <row r="72" spans="16:32" x14ac:dyDescent="0.35">
      <c r="AE72" s="5" t="s">
        <v>147</v>
      </c>
      <c r="AF72" s="33">
        <v>1</v>
      </c>
    </row>
    <row r="73" spans="16:32" x14ac:dyDescent="0.35">
      <c r="AE73" s="5" t="s">
        <v>239</v>
      </c>
      <c r="AF73" s="33">
        <v>1</v>
      </c>
    </row>
    <row r="74" spans="16:32" x14ac:dyDescent="0.35">
      <c r="AE74" s="5" t="s">
        <v>221</v>
      </c>
      <c r="AF74" s="33">
        <v>1</v>
      </c>
    </row>
    <row r="75" spans="16:32" x14ac:dyDescent="0.35">
      <c r="AE75" s="5" t="s">
        <v>222</v>
      </c>
      <c r="AF75" s="33">
        <v>1</v>
      </c>
    </row>
    <row r="76" spans="16:32" x14ac:dyDescent="0.35">
      <c r="AE76" s="5" t="s">
        <v>223</v>
      </c>
      <c r="AF76" s="33">
        <v>1</v>
      </c>
    </row>
    <row r="77" spans="16:32" x14ac:dyDescent="0.35">
      <c r="AE77" s="5" t="s">
        <v>224</v>
      </c>
      <c r="AF77" s="33">
        <v>1</v>
      </c>
    </row>
    <row r="78" spans="16:32" x14ac:dyDescent="0.35">
      <c r="AE78" s="5" t="s">
        <v>225</v>
      </c>
      <c r="AF78" s="33">
        <v>1</v>
      </c>
    </row>
    <row r="79" spans="16:32" x14ac:dyDescent="0.35">
      <c r="AE79" s="5" t="s">
        <v>240</v>
      </c>
      <c r="AF79" s="33">
        <v>1</v>
      </c>
    </row>
    <row r="80" spans="16:32" x14ac:dyDescent="0.35">
      <c r="AE80" s="5" t="s">
        <v>144</v>
      </c>
      <c r="AF80" s="33">
        <v>1</v>
      </c>
    </row>
    <row r="81" spans="31:32" x14ac:dyDescent="0.35">
      <c r="AE81" s="5" t="s">
        <v>145</v>
      </c>
      <c r="AF81" s="33">
        <v>1</v>
      </c>
    </row>
    <row r="82" spans="31:32" x14ac:dyDescent="0.35">
      <c r="AE82" s="5" t="s">
        <v>118</v>
      </c>
      <c r="AF82" s="33">
        <v>1</v>
      </c>
    </row>
    <row r="83" spans="31:32" x14ac:dyDescent="0.35">
      <c r="AE83" s="5" t="s">
        <v>148</v>
      </c>
      <c r="AF83" s="33">
        <v>1</v>
      </c>
    </row>
    <row r="84" spans="31:32" x14ac:dyDescent="0.35">
      <c r="AE84" s="5" t="s">
        <v>119</v>
      </c>
      <c r="AF84" s="33">
        <v>1</v>
      </c>
    </row>
    <row r="85" spans="31:32" x14ac:dyDescent="0.35">
      <c r="AE85" s="5" t="s">
        <v>120</v>
      </c>
      <c r="AF85" s="33">
        <v>1</v>
      </c>
    </row>
    <row r="86" spans="31:32" x14ac:dyDescent="0.35">
      <c r="AE86" s="5" t="s">
        <v>121</v>
      </c>
      <c r="AF86" s="33">
        <v>1</v>
      </c>
    </row>
    <row r="87" spans="31:32" x14ac:dyDescent="0.35">
      <c r="AE87" s="5" t="s">
        <v>245</v>
      </c>
      <c r="AF87" s="33">
        <v>1</v>
      </c>
    </row>
    <row r="88" spans="31:32" x14ac:dyDescent="0.35">
      <c r="AE88" s="5" t="s">
        <v>226</v>
      </c>
      <c r="AF88" s="33">
        <v>1</v>
      </c>
    </row>
    <row r="89" spans="31:32" x14ac:dyDescent="0.35">
      <c r="AE89" s="5" t="s">
        <v>235</v>
      </c>
      <c r="AF89" s="33">
        <v>1</v>
      </c>
    </row>
    <row r="90" spans="31:32" x14ac:dyDescent="0.35">
      <c r="AE90" s="5" t="s">
        <v>124</v>
      </c>
      <c r="AF90" s="33">
        <v>1</v>
      </c>
    </row>
    <row r="91" spans="31:32" x14ac:dyDescent="0.35">
      <c r="AE91" s="5" t="s">
        <v>116</v>
      </c>
      <c r="AF91" s="33">
        <v>1</v>
      </c>
    </row>
    <row r="92" spans="31:32" x14ac:dyDescent="0.35">
      <c r="AE92" s="5" t="s">
        <v>241</v>
      </c>
      <c r="AF92" s="33">
        <v>1</v>
      </c>
    </row>
    <row r="93" spans="31:32" x14ac:dyDescent="0.35">
      <c r="AE93" s="5" t="s">
        <v>48</v>
      </c>
      <c r="AF93" s="33">
        <v>1</v>
      </c>
    </row>
    <row r="94" spans="31:32" x14ac:dyDescent="0.35">
      <c r="AE94" s="5" t="s">
        <v>255</v>
      </c>
      <c r="AF94" s="33">
        <v>1</v>
      </c>
    </row>
    <row r="95" spans="31:32" x14ac:dyDescent="0.35">
      <c r="AE95" s="5" t="s">
        <v>256</v>
      </c>
      <c r="AF95" s="33">
        <v>1</v>
      </c>
    </row>
    <row r="96" spans="31:32" x14ac:dyDescent="0.35">
      <c r="AE96" s="5" t="s">
        <v>228</v>
      </c>
      <c r="AF96" s="33">
        <v>1</v>
      </c>
    </row>
    <row r="97" spans="31:32" x14ac:dyDescent="0.35">
      <c r="AE97" s="5" t="s">
        <v>257</v>
      </c>
      <c r="AF97" s="33">
        <v>1</v>
      </c>
    </row>
    <row r="98" spans="31:32" x14ac:dyDescent="0.35">
      <c r="AE98" s="5" t="s">
        <v>246</v>
      </c>
      <c r="AF98" s="33">
        <v>1</v>
      </c>
    </row>
    <row r="99" spans="31:32" x14ac:dyDescent="0.35">
      <c r="AE99" s="5" t="s">
        <v>236</v>
      </c>
      <c r="AF99" s="33">
        <v>1</v>
      </c>
    </row>
    <row r="100" spans="31:32" x14ac:dyDescent="0.35">
      <c r="AE100" s="5" t="s">
        <v>229</v>
      </c>
      <c r="AF100" s="33">
        <v>1</v>
      </c>
    </row>
    <row r="101" spans="31:32" x14ac:dyDescent="0.35">
      <c r="AE101" s="5" t="s">
        <v>101</v>
      </c>
      <c r="AF101" s="33">
        <v>1</v>
      </c>
    </row>
    <row r="102" spans="31:32" x14ac:dyDescent="0.35">
      <c r="AE102" s="5" t="s">
        <v>50</v>
      </c>
      <c r="AF102" s="33">
        <v>1</v>
      </c>
    </row>
    <row r="103" spans="31:32" x14ac:dyDescent="0.35">
      <c r="AE103" s="5" t="s">
        <v>139</v>
      </c>
      <c r="AF103" s="33">
        <v>1</v>
      </c>
    </row>
    <row r="104" spans="31:32" x14ac:dyDescent="0.35">
      <c r="AE104" s="5" t="s">
        <v>205</v>
      </c>
      <c r="AF104" s="33">
        <v>1</v>
      </c>
    </row>
    <row r="105" spans="31:32" x14ac:dyDescent="0.35">
      <c r="AE105" s="5" t="s">
        <v>117</v>
      </c>
      <c r="AF105" s="33">
        <v>1</v>
      </c>
    </row>
    <row r="106" spans="31:32" x14ac:dyDescent="0.35">
      <c r="AE106" s="5" t="s">
        <v>100</v>
      </c>
      <c r="AF106" s="33">
        <v>1</v>
      </c>
    </row>
    <row r="107" spans="31:32" x14ac:dyDescent="0.35">
      <c r="AE107" s="5" t="s">
        <v>215</v>
      </c>
      <c r="AF107" s="33">
        <v>1</v>
      </c>
    </row>
    <row r="108" spans="31:32" x14ac:dyDescent="0.35">
      <c r="AE108" s="5" t="s">
        <v>52</v>
      </c>
      <c r="AF108" s="33">
        <v>1</v>
      </c>
    </row>
    <row r="109" spans="31:32" x14ac:dyDescent="0.35">
      <c r="AE109" s="5" t="s">
        <v>107</v>
      </c>
      <c r="AF109" s="33">
        <v>1</v>
      </c>
    </row>
    <row r="110" spans="31:32" x14ac:dyDescent="0.35">
      <c r="AE110" s="5" t="s">
        <v>51</v>
      </c>
      <c r="AF110" s="33">
        <v>1</v>
      </c>
    </row>
    <row r="111" spans="31:32" x14ac:dyDescent="0.35">
      <c r="AE111" s="5" t="s">
        <v>149</v>
      </c>
      <c r="AF111" s="34">
        <v>0.9</v>
      </c>
    </row>
    <row r="112" spans="31:32" x14ac:dyDescent="0.35">
      <c r="AE112" s="5" t="s">
        <v>209</v>
      </c>
      <c r="AF112" s="33">
        <v>0.9</v>
      </c>
    </row>
    <row r="113" spans="31:32" x14ac:dyDescent="0.35">
      <c r="AE113" s="5" t="s">
        <v>53</v>
      </c>
      <c r="AF113" s="33">
        <v>0.9</v>
      </c>
    </row>
    <row r="114" spans="31:32" x14ac:dyDescent="0.35">
      <c r="AE114" s="5" t="s">
        <v>164</v>
      </c>
      <c r="AF114" s="33">
        <v>0.9</v>
      </c>
    </row>
    <row r="115" spans="31:32" x14ac:dyDescent="0.35">
      <c r="AE115" s="5" t="s">
        <v>99</v>
      </c>
      <c r="AF115" s="33">
        <v>0.9</v>
      </c>
    </row>
    <row r="116" spans="31:32" x14ac:dyDescent="0.35">
      <c r="AE116" s="5" t="s">
        <v>158</v>
      </c>
      <c r="AF116" s="33">
        <v>0.9</v>
      </c>
    </row>
    <row r="117" spans="31:32" x14ac:dyDescent="0.35">
      <c r="AE117" s="5" t="s">
        <v>138</v>
      </c>
      <c r="AF117" s="33">
        <v>0.9</v>
      </c>
    </row>
    <row r="118" spans="31:32" x14ac:dyDescent="0.35">
      <c r="AE118" s="5" t="s">
        <v>207</v>
      </c>
      <c r="AF118" s="33">
        <v>0.9</v>
      </c>
    </row>
    <row r="119" spans="31:32" x14ac:dyDescent="0.35">
      <c r="AE119" s="5" t="s">
        <v>95</v>
      </c>
      <c r="AF119" s="34">
        <v>0.5</v>
      </c>
    </row>
    <row r="120" spans="31:32" x14ac:dyDescent="0.35">
      <c r="AE120" s="5" t="s">
        <v>134</v>
      </c>
      <c r="AF120" s="33">
        <v>0.5</v>
      </c>
    </row>
    <row r="121" spans="31:32" x14ac:dyDescent="0.35">
      <c r="AE121" s="5" t="s">
        <v>96</v>
      </c>
      <c r="AF121" s="33">
        <v>0.5</v>
      </c>
    </row>
    <row r="122" spans="31:32" x14ac:dyDescent="0.35">
      <c r="AE122" s="5" t="s">
        <v>212</v>
      </c>
      <c r="AF122" s="33">
        <v>0.5</v>
      </c>
    </row>
    <row r="123" spans="31:32" x14ac:dyDescent="0.35">
      <c r="AE123" s="5" t="s">
        <v>213</v>
      </c>
      <c r="AF123" s="33">
        <v>0.5</v>
      </c>
    </row>
    <row r="124" spans="31:32" x14ac:dyDescent="0.35">
      <c r="AE124" s="5" t="s">
        <v>150</v>
      </c>
      <c r="AF124" s="33">
        <v>0.5</v>
      </c>
    </row>
    <row r="125" spans="31:32" x14ac:dyDescent="0.35">
      <c r="AE125" s="5" t="s">
        <v>165</v>
      </c>
      <c r="AF125" s="33">
        <v>0.5</v>
      </c>
    </row>
    <row r="126" spans="31:32" x14ac:dyDescent="0.35">
      <c r="AE126" s="5" t="s">
        <v>102</v>
      </c>
      <c r="AF126" s="33">
        <v>0.5</v>
      </c>
    </row>
    <row r="127" spans="31:32" x14ac:dyDescent="0.35">
      <c r="AE127" s="5" t="s">
        <v>151</v>
      </c>
      <c r="AF127" s="33">
        <v>0.05</v>
      </c>
    </row>
    <row r="128" spans="31:32" x14ac:dyDescent="0.35">
      <c r="AE128" s="5" t="s">
        <v>210</v>
      </c>
      <c r="AF128" s="33">
        <v>0.05</v>
      </c>
    </row>
    <row r="129" spans="31:32" x14ac:dyDescent="0.35">
      <c r="AE129" s="5" t="s">
        <v>211</v>
      </c>
      <c r="AF129" s="33">
        <v>0.05</v>
      </c>
    </row>
    <row r="130" spans="31:32" x14ac:dyDescent="0.35">
      <c r="AE130" s="5" t="s">
        <v>103</v>
      </c>
      <c r="AF130" s="33">
        <v>0.05</v>
      </c>
    </row>
    <row r="131" spans="31:32" x14ac:dyDescent="0.35">
      <c r="AE131" s="5" t="s">
        <v>166</v>
      </c>
      <c r="AF131" s="33">
        <v>0.05</v>
      </c>
    </row>
    <row r="132" spans="31:32" x14ac:dyDescent="0.35">
      <c r="AE132" s="5" t="s">
        <v>97</v>
      </c>
      <c r="AF132" s="33">
        <v>0.05</v>
      </c>
    </row>
    <row r="133" spans="31:32" x14ac:dyDescent="0.35">
      <c r="AE133" s="5" t="s">
        <v>152</v>
      </c>
      <c r="AF133" s="33">
        <v>0.05</v>
      </c>
    </row>
    <row r="134" spans="31:32" x14ac:dyDescent="0.35">
      <c r="AE134" s="5" t="s">
        <v>167</v>
      </c>
      <c r="AF134" s="33">
        <v>0.05</v>
      </c>
    </row>
    <row r="135" spans="31:32" x14ac:dyDescent="0.35">
      <c r="AE135" s="5" t="s">
        <v>168</v>
      </c>
      <c r="AF135" s="33">
        <v>0.05</v>
      </c>
    </row>
    <row r="136" spans="31:32" x14ac:dyDescent="0.35">
      <c r="AE136" s="5" t="s">
        <v>135</v>
      </c>
      <c r="AF136" s="34">
        <v>0.5</v>
      </c>
    </row>
    <row r="137" spans="31:32" x14ac:dyDescent="0.35">
      <c r="AE137" s="5" t="s">
        <v>98</v>
      </c>
      <c r="AF137" s="33">
        <v>0.5</v>
      </c>
    </row>
    <row r="138" spans="31:32" x14ac:dyDescent="0.35">
      <c r="AE138" s="5" t="s">
        <v>104</v>
      </c>
      <c r="AF138" s="33">
        <v>0.5</v>
      </c>
    </row>
    <row r="139" spans="31:32" x14ac:dyDescent="0.35">
      <c r="AE139" s="5" t="s">
        <v>169</v>
      </c>
      <c r="AF139" s="34">
        <v>0.5</v>
      </c>
    </row>
    <row r="140" spans="31:32" x14ac:dyDescent="0.35">
      <c r="AE140" s="5" t="s">
        <v>170</v>
      </c>
      <c r="AF140" s="33">
        <v>0.5</v>
      </c>
    </row>
    <row r="141" spans="31:32" x14ac:dyDescent="0.35">
      <c r="AE141" s="5" t="s">
        <v>171</v>
      </c>
      <c r="AF141" s="33">
        <v>0.5</v>
      </c>
    </row>
    <row r="142" spans="31:32" x14ac:dyDescent="0.35">
      <c r="AE142" s="5" t="s">
        <v>126</v>
      </c>
      <c r="AF142" s="33">
        <v>0.5</v>
      </c>
    </row>
    <row r="143" spans="31:32" x14ac:dyDescent="0.35">
      <c r="AE143" s="5" t="s">
        <v>172</v>
      </c>
      <c r="AF143" s="33">
        <v>0.5</v>
      </c>
    </row>
    <row r="144" spans="31:32" x14ac:dyDescent="0.35">
      <c r="AE144" s="5" t="s">
        <v>173</v>
      </c>
      <c r="AF144" s="33">
        <v>0.5</v>
      </c>
    </row>
    <row r="145" spans="31:32" x14ac:dyDescent="0.35">
      <c r="AE145" s="5" t="s">
        <v>174</v>
      </c>
      <c r="AF145" s="33">
        <v>0.5</v>
      </c>
    </row>
    <row r="146" spans="31:32" x14ac:dyDescent="0.35">
      <c r="AE146" s="5" t="s">
        <v>175</v>
      </c>
      <c r="AF146" s="33">
        <v>0.5</v>
      </c>
    </row>
    <row r="147" spans="31:32" x14ac:dyDescent="0.35">
      <c r="AE147" s="5" t="s">
        <v>176</v>
      </c>
      <c r="AF147" s="33">
        <v>0.5</v>
      </c>
    </row>
    <row r="148" spans="31:32" x14ac:dyDescent="0.35">
      <c r="AE148" s="5" t="s">
        <v>177</v>
      </c>
      <c r="AF148" s="33">
        <v>0.5</v>
      </c>
    </row>
    <row r="149" spans="31:32" x14ac:dyDescent="0.35">
      <c r="AE149" s="5" t="s">
        <v>178</v>
      </c>
      <c r="AF149" s="33">
        <v>0.5</v>
      </c>
    </row>
    <row r="150" spans="31:32" x14ac:dyDescent="0.35">
      <c r="AE150" s="5" t="s">
        <v>179</v>
      </c>
      <c r="AF150" s="33">
        <v>0.5</v>
      </c>
    </row>
    <row r="151" spans="31:32" x14ac:dyDescent="0.35">
      <c r="AE151" s="5" t="s">
        <v>180</v>
      </c>
      <c r="AF151" s="33">
        <v>0.5</v>
      </c>
    </row>
    <row r="152" spans="31:32" x14ac:dyDescent="0.35">
      <c r="AE152" s="5" t="s">
        <v>181</v>
      </c>
      <c r="AF152" s="33">
        <v>0.5</v>
      </c>
    </row>
    <row r="153" spans="31:32" x14ac:dyDescent="0.35">
      <c r="AE153" s="5" t="s">
        <v>182</v>
      </c>
      <c r="AF153" s="33">
        <v>0.5</v>
      </c>
    </row>
    <row r="154" spans="31:32" x14ac:dyDescent="0.35">
      <c r="AE154" s="5" t="s">
        <v>183</v>
      </c>
      <c r="AF154" s="33">
        <v>0.5</v>
      </c>
    </row>
    <row r="155" spans="31:32" x14ac:dyDescent="0.35">
      <c r="AE155" s="5" t="s">
        <v>127</v>
      </c>
      <c r="AF155" s="33">
        <v>0.5</v>
      </c>
    </row>
    <row r="156" spans="31:32" x14ac:dyDescent="0.35">
      <c r="AE156" s="5" t="s">
        <v>184</v>
      </c>
      <c r="AF156" s="33">
        <v>0.5</v>
      </c>
    </row>
    <row r="157" spans="31:32" x14ac:dyDescent="0.35">
      <c r="AE157" s="5" t="s">
        <v>128</v>
      </c>
      <c r="AF157" s="33">
        <v>0.5</v>
      </c>
    </row>
    <row r="158" spans="31:32" x14ac:dyDescent="0.35">
      <c r="AE158" s="5" t="s">
        <v>185</v>
      </c>
      <c r="AF158" s="33">
        <v>0.5</v>
      </c>
    </row>
    <row r="159" spans="31:32" x14ac:dyDescent="0.35">
      <c r="AE159" s="5" t="s">
        <v>186</v>
      </c>
      <c r="AF159" s="33">
        <v>0.5</v>
      </c>
    </row>
    <row r="160" spans="31:32" x14ac:dyDescent="0.35">
      <c r="AE160" s="5" t="s">
        <v>130</v>
      </c>
      <c r="AF160" s="33">
        <v>0.5</v>
      </c>
    </row>
    <row r="161" spans="31:32" x14ac:dyDescent="0.35">
      <c r="AE161" s="5" t="s">
        <v>131</v>
      </c>
      <c r="AF161" s="33">
        <v>0.5</v>
      </c>
    </row>
    <row r="162" spans="31:32" x14ac:dyDescent="0.35">
      <c r="AE162" s="5" t="s">
        <v>129</v>
      </c>
      <c r="AF162" s="33">
        <v>0.5</v>
      </c>
    </row>
    <row r="163" spans="31:32" x14ac:dyDescent="0.35">
      <c r="AE163" s="5" t="s">
        <v>187</v>
      </c>
      <c r="AF163" s="33">
        <v>0.5</v>
      </c>
    </row>
    <row r="164" spans="31:32" x14ac:dyDescent="0.35">
      <c r="AE164" s="5" t="s">
        <v>188</v>
      </c>
      <c r="AF164" s="33">
        <v>0.5</v>
      </c>
    </row>
    <row r="165" spans="31:32" x14ac:dyDescent="0.35">
      <c r="AE165" s="5" t="s">
        <v>130</v>
      </c>
      <c r="AF165" s="33">
        <v>0.5</v>
      </c>
    </row>
    <row r="166" spans="31:32" x14ac:dyDescent="0.35">
      <c r="AE166" s="5" t="s">
        <v>131</v>
      </c>
      <c r="AF166" s="33">
        <v>0.5</v>
      </c>
    </row>
    <row r="167" spans="31:32" x14ac:dyDescent="0.35">
      <c r="AE167" s="5" t="s">
        <v>129</v>
      </c>
      <c r="AF167" s="33">
        <v>0.5</v>
      </c>
    </row>
    <row r="168" spans="31:32" x14ac:dyDescent="0.35">
      <c r="AE168" s="5" t="s">
        <v>189</v>
      </c>
      <c r="AF168" s="33">
        <v>0.5</v>
      </c>
    </row>
    <row r="169" spans="31:32" x14ac:dyDescent="0.35">
      <c r="AE169" s="5" t="s">
        <v>190</v>
      </c>
      <c r="AF169" s="33">
        <v>0.5</v>
      </c>
    </row>
    <row r="170" spans="31:32" x14ac:dyDescent="0.35">
      <c r="AE170" s="5" t="s">
        <v>191</v>
      </c>
      <c r="AF170" s="33">
        <v>0.5</v>
      </c>
    </row>
    <row r="171" spans="31:32" x14ac:dyDescent="0.35">
      <c r="AE171" s="5" t="s">
        <v>192</v>
      </c>
      <c r="AF171" s="33">
        <v>0.5</v>
      </c>
    </row>
    <row r="172" spans="31:32" x14ac:dyDescent="0.35">
      <c r="AE172" s="5" t="s">
        <v>193</v>
      </c>
      <c r="AF172" s="33">
        <v>0.5</v>
      </c>
    </row>
    <row r="173" spans="31:32" x14ac:dyDescent="0.35">
      <c r="AE173" s="5" t="s">
        <v>190</v>
      </c>
      <c r="AF173" s="33">
        <v>0.5</v>
      </c>
    </row>
    <row r="174" spans="31:32" x14ac:dyDescent="0.35">
      <c r="AE174" s="5" t="s">
        <v>191</v>
      </c>
      <c r="AF174" s="33">
        <v>0.5</v>
      </c>
    </row>
    <row r="175" spans="31:32" x14ac:dyDescent="0.35">
      <c r="AE175" s="5" t="s">
        <v>192</v>
      </c>
      <c r="AF175" s="33">
        <v>0.5</v>
      </c>
    </row>
    <row r="176" spans="31:32" x14ac:dyDescent="0.35">
      <c r="AE176" s="5" t="s">
        <v>193</v>
      </c>
      <c r="AF176" s="33">
        <v>0.5</v>
      </c>
    </row>
    <row r="177" spans="31:32" x14ac:dyDescent="0.35">
      <c r="AE177" s="5" t="s">
        <v>194</v>
      </c>
      <c r="AF177" s="33">
        <v>0.5</v>
      </c>
    </row>
    <row r="178" spans="31:32" x14ac:dyDescent="0.35">
      <c r="AE178" s="5" t="s">
        <v>195</v>
      </c>
      <c r="AF178" s="33">
        <v>0.5</v>
      </c>
    </row>
    <row r="179" spans="31:32" x14ac:dyDescent="0.35">
      <c r="AE179" s="35" t="s">
        <v>4</v>
      </c>
      <c r="AF179" s="36">
        <v>0.9</v>
      </c>
    </row>
    <row r="180" spans="31:32" x14ac:dyDescent="0.35">
      <c r="AE180" s="35" t="s">
        <v>113</v>
      </c>
      <c r="AF180" s="36">
        <v>0.9</v>
      </c>
    </row>
    <row r="181" spans="31:32" x14ac:dyDescent="0.35">
      <c r="AE181" s="35" t="s">
        <v>9</v>
      </c>
      <c r="AF181" s="36">
        <v>0.9</v>
      </c>
    </row>
    <row r="182" spans="31:32" x14ac:dyDescent="0.35">
      <c r="AE182" s="35" t="s">
        <v>14</v>
      </c>
      <c r="AF182" s="36">
        <v>0.9</v>
      </c>
    </row>
    <row r="183" spans="31:32" x14ac:dyDescent="0.35">
      <c r="AE183" s="35" t="s">
        <v>19</v>
      </c>
      <c r="AF183" s="36">
        <v>0.9</v>
      </c>
    </row>
    <row r="184" spans="31:32" x14ac:dyDescent="0.35">
      <c r="AE184" s="35" t="s">
        <v>23</v>
      </c>
      <c r="AF184" s="36">
        <v>0.9</v>
      </c>
    </row>
    <row r="185" spans="31:32" x14ac:dyDescent="0.35">
      <c r="AE185" s="35" t="s">
        <v>26</v>
      </c>
      <c r="AF185" s="36">
        <v>0.9</v>
      </c>
    </row>
    <row r="186" spans="31:32" x14ac:dyDescent="0.35">
      <c r="AE186" s="35" t="s">
        <v>30</v>
      </c>
      <c r="AF186" s="36">
        <v>0.9</v>
      </c>
    </row>
    <row r="187" spans="31:32" x14ac:dyDescent="0.35">
      <c r="AE187" s="35" t="s">
        <v>34</v>
      </c>
      <c r="AF187" s="36">
        <v>0.9</v>
      </c>
    </row>
    <row r="188" spans="31:32" x14ac:dyDescent="0.35">
      <c r="AE188" s="35" t="s">
        <v>36</v>
      </c>
      <c r="AF188" s="36">
        <v>0.9</v>
      </c>
    </row>
    <row r="189" spans="31:32" x14ac:dyDescent="0.35">
      <c r="AE189" s="35" t="s">
        <v>38</v>
      </c>
      <c r="AF189" s="36">
        <v>0.9</v>
      </c>
    </row>
    <row r="190" spans="31:32" x14ac:dyDescent="0.35">
      <c r="AE190" s="35" t="s">
        <v>40</v>
      </c>
      <c r="AF190" s="36">
        <v>0.9</v>
      </c>
    </row>
    <row r="191" spans="31:32" x14ac:dyDescent="0.35">
      <c r="AE191" s="35" t="s">
        <v>6</v>
      </c>
      <c r="AF191" s="36">
        <v>0.4</v>
      </c>
    </row>
    <row r="192" spans="31:32" x14ac:dyDescent="0.35">
      <c r="AE192" s="35" t="s">
        <v>11</v>
      </c>
      <c r="AF192" s="36">
        <v>0.9</v>
      </c>
    </row>
    <row r="193" spans="31:32" x14ac:dyDescent="0.35">
      <c r="AE193" s="35" t="s">
        <v>16</v>
      </c>
      <c r="AF193" s="36">
        <v>0.9</v>
      </c>
    </row>
    <row r="194" spans="31:32" x14ac:dyDescent="0.35">
      <c r="AE194" s="35" t="s">
        <v>21</v>
      </c>
      <c r="AF194" s="36">
        <v>0.9</v>
      </c>
    </row>
    <row r="195" spans="31:32" x14ac:dyDescent="0.35">
      <c r="AE195" s="35" t="s">
        <v>25</v>
      </c>
      <c r="AF195" s="36">
        <v>0.9</v>
      </c>
    </row>
    <row r="196" spans="31:32" x14ac:dyDescent="0.35">
      <c r="AE196" s="35" t="s">
        <v>28</v>
      </c>
      <c r="AF196" s="36">
        <v>0.4</v>
      </c>
    </row>
    <row r="197" spans="31:32" x14ac:dyDescent="0.35">
      <c r="AE197" s="35" t="s">
        <v>32</v>
      </c>
      <c r="AF197" s="36">
        <v>0.9</v>
      </c>
    </row>
    <row r="198" spans="31:32" x14ac:dyDescent="0.35">
      <c r="AE198" s="35" t="s">
        <v>5</v>
      </c>
      <c r="AF198" s="36">
        <v>0.05</v>
      </c>
    </row>
    <row r="199" spans="31:32" x14ac:dyDescent="0.35">
      <c r="AE199" s="35" t="s">
        <v>10</v>
      </c>
      <c r="AF199" s="36">
        <v>0.05</v>
      </c>
    </row>
    <row r="200" spans="31:32" x14ac:dyDescent="0.35">
      <c r="AE200" s="35" t="s">
        <v>15</v>
      </c>
      <c r="AF200" s="36">
        <v>0.05</v>
      </c>
    </row>
    <row r="201" spans="31:32" x14ac:dyDescent="0.35">
      <c r="AE201" s="35" t="s">
        <v>20</v>
      </c>
      <c r="AF201" s="36">
        <v>0.05</v>
      </c>
    </row>
    <row r="202" spans="31:32" x14ac:dyDescent="0.35">
      <c r="AE202" s="35" t="s">
        <v>24</v>
      </c>
      <c r="AF202" s="36">
        <v>0.05</v>
      </c>
    </row>
    <row r="203" spans="31:32" x14ac:dyDescent="0.35">
      <c r="AE203" s="35" t="s">
        <v>27</v>
      </c>
      <c r="AF203" s="36">
        <v>0.4</v>
      </c>
    </row>
    <row r="204" spans="31:32" x14ac:dyDescent="0.35">
      <c r="AE204" s="35" t="s">
        <v>31</v>
      </c>
      <c r="AF204" s="36">
        <v>0.4</v>
      </c>
    </row>
    <row r="205" spans="31:32" x14ac:dyDescent="0.35">
      <c r="AE205" s="35" t="s">
        <v>35</v>
      </c>
      <c r="AF205" s="36">
        <v>0.4</v>
      </c>
    </row>
    <row r="206" spans="31:32" x14ac:dyDescent="0.35">
      <c r="AE206" s="35" t="s">
        <v>37</v>
      </c>
      <c r="AF206" s="36">
        <v>0.4</v>
      </c>
    </row>
    <row r="207" spans="31:32" x14ac:dyDescent="0.35">
      <c r="AE207" s="35" t="s">
        <v>39</v>
      </c>
      <c r="AF207" s="36">
        <v>0.4</v>
      </c>
    </row>
    <row r="208" spans="31:32" x14ac:dyDescent="0.35">
      <c r="AE208" s="35" t="s">
        <v>41</v>
      </c>
      <c r="AF208" s="36">
        <v>0.4</v>
      </c>
    </row>
    <row r="209" spans="31:32" x14ac:dyDescent="0.35">
      <c r="AE209" s="35" t="s">
        <v>42</v>
      </c>
      <c r="AF209" s="36">
        <v>0.4</v>
      </c>
    </row>
    <row r="210" spans="31:32" x14ac:dyDescent="0.35">
      <c r="AE210" s="35" t="s">
        <v>43</v>
      </c>
      <c r="AF210" s="36">
        <v>0.4</v>
      </c>
    </row>
    <row r="211" spans="31:32" x14ac:dyDescent="0.35">
      <c r="AE211" s="35" t="s">
        <v>44</v>
      </c>
      <c r="AF211" s="36">
        <v>0.4</v>
      </c>
    </row>
    <row r="212" spans="31:32" x14ac:dyDescent="0.35">
      <c r="AE212" s="35" t="s">
        <v>45</v>
      </c>
      <c r="AF212" s="36">
        <v>0.4</v>
      </c>
    </row>
    <row r="213" spans="31:32" x14ac:dyDescent="0.35">
      <c r="AE213" s="35" t="s">
        <v>7</v>
      </c>
      <c r="AF213" s="36">
        <v>0.4</v>
      </c>
    </row>
    <row r="214" spans="31:32" x14ac:dyDescent="0.35">
      <c r="AE214" s="35" t="s">
        <v>12</v>
      </c>
      <c r="AF214" s="36">
        <v>0.4</v>
      </c>
    </row>
    <row r="215" spans="31:32" x14ac:dyDescent="0.35">
      <c r="AE215" s="35" t="s">
        <v>8</v>
      </c>
      <c r="AF215" s="36">
        <v>0.05</v>
      </c>
    </row>
    <row r="216" spans="31:32" x14ac:dyDescent="0.35">
      <c r="AE216" s="35" t="s">
        <v>13</v>
      </c>
      <c r="AF216" s="36">
        <v>0.05</v>
      </c>
    </row>
    <row r="217" spans="31:32" x14ac:dyDescent="0.35">
      <c r="AE217" s="35" t="s">
        <v>122</v>
      </c>
      <c r="AF217" s="36">
        <v>0.4</v>
      </c>
    </row>
    <row r="218" spans="31:32" x14ac:dyDescent="0.35">
      <c r="AE218" s="35" t="s">
        <v>123</v>
      </c>
      <c r="AF218" s="36">
        <v>0.9</v>
      </c>
    </row>
    <row r="219" spans="31:32" x14ac:dyDescent="0.35">
      <c r="AE219" s="35" t="s">
        <v>22</v>
      </c>
      <c r="AF219" s="36">
        <v>0.05</v>
      </c>
    </row>
  </sheetData>
  <sheetProtection algorithmName="SHA-512" hashValue="3di/HYzcLUpLo2ruwK51DMo1P2CEvArAgQFkRrvW+AgX9ixu/vwB0XZ1stUfnLZUJLFei1GAcFMcDViI3Nk4Eg==" saltValue="ATDWeDLPsNWvmyyP3s/xFw==" spinCount="100000" sheet="1" objects="1" scenarios="1"/>
  <protectedRanges>
    <protectedRange sqref="C13:E40" name="Range1"/>
    <protectedRange sqref="G13:G40" name="Range2"/>
  </protectedRanges>
  <mergeCells count="1">
    <mergeCell ref="B3:I3"/>
  </mergeCells>
  <dataValidations count="5">
    <dataValidation type="list" allowBlank="1" showInputMessage="1" showErrorMessage="1" sqref="D16:D40" xr:uid="{00000000-0002-0000-0000-000000000000}">
      <formula1>INDIRECT($C16)</formula1>
    </dataValidation>
    <dataValidation type="list" allowBlank="1" showInputMessage="1" showErrorMessage="1" sqref="C13:C40" xr:uid="{00000000-0002-0000-0000-000001000000}">
      <formula1>Category</formula1>
    </dataValidation>
    <dataValidation type="list" allowBlank="1" showInputMessage="1" showErrorMessage="1" sqref="D13" xr:uid="{00000000-0002-0000-0000-000002000000}">
      <formula1>INDIRECT($C$13)</formula1>
    </dataValidation>
    <dataValidation type="list" allowBlank="1" showInputMessage="1" showErrorMessage="1" sqref="D14" xr:uid="{00000000-0002-0000-0000-000003000000}">
      <formula1>INDIRECT($C$14)</formula1>
    </dataValidation>
    <dataValidation type="list" allowBlank="1" showInputMessage="1" showErrorMessage="1" sqref="D15" xr:uid="{00000000-0002-0000-0000-000004000000}">
      <formula1>INDIRECT($C$15)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Net Sales Calulator</vt:lpstr>
      <vt:lpstr>Category</vt:lpstr>
      <vt:lpstr>Focus_Funds</vt:lpstr>
      <vt:lpstr>MF_Finder_Debt_Funds</vt:lpstr>
      <vt:lpstr>MF_Finder_Eligible_Funds</vt:lpstr>
      <vt:lpstr>MF_Finder_Gold_Funds</vt:lpstr>
      <vt:lpstr>MF_Finder_Hybrid_Funds</vt:lpstr>
      <vt:lpstr>MF_Finder_Liquid_Funds</vt:lpstr>
      <vt:lpstr>MF_Finder_SIP_Only_Funds</vt:lpstr>
      <vt:lpstr>Non_Recommended_Debt_Funds</vt:lpstr>
      <vt:lpstr>Non_Recommended_Equity_Funds</vt:lpstr>
      <vt:lpstr>Non_Recommended_Hybrid_Funds</vt:lpstr>
      <vt:lpstr>Non_Recommended_Index</vt:lpstr>
      <vt:lpstr>Non_Recommended_Index_Funds</vt:lpstr>
      <vt:lpstr>Non_Recommended_Index_Funds_Exceptions</vt:lpstr>
      <vt:lpstr>Non_Recommended_Others</vt:lpstr>
      <vt:lpstr>Non_Recommended_Solution_Oriented_Funds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Sadiya Khan</dc:creator>
  <cp:lastModifiedBy>Jenny Paresh Parekh</cp:lastModifiedBy>
  <dcterms:created xsi:type="dcterms:W3CDTF">2019-07-30T15:17:38Z</dcterms:created>
  <dcterms:modified xsi:type="dcterms:W3CDTF">2023-12-06T07:55:23Z</dcterms:modified>
</cp:coreProperties>
</file>